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8800" windowHeight="12195"/>
  </bookViews>
  <sheets>
    <sheet name="форма 1" sheetId="4" r:id="rId1"/>
    <sheet name="Форма 2" sheetId="5" r:id="rId2"/>
  </sheets>
  <externalReferences>
    <externalReference r:id="rId3"/>
  </externalReferences>
  <definedNames>
    <definedName name="_xlnm.Print_Area" localSheetId="0">'форма 1'!$A$1:$J$64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4" l="1"/>
  <c r="H39" i="5" l="1"/>
  <c r="H126" i="5" l="1"/>
  <c r="J54" i="4" l="1"/>
  <c r="J55" i="4" s="1"/>
  <c r="J36" i="4"/>
  <c r="C72" i="5"/>
  <c r="C68" i="5"/>
  <c r="C66" i="5"/>
  <c r="D62" i="5"/>
  <c r="D66" i="5" s="1"/>
  <c r="D68" i="5" s="1"/>
  <c r="D72" i="5" s="1"/>
  <c r="F62" i="5"/>
  <c r="F66" i="5" s="1"/>
  <c r="F68" i="5" s="1"/>
  <c r="F72" i="5" s="1"/>
  <c r="E16" i="5"/>
  <c r="F144" i="5" l="1"/>
  <c r="F138" i="5" s="1"/>
  <c r="F131" i="5" s="1"/>
  <c r="E143" i="5"/>
  <c r="F142" i="5"/>
  <c r="F136" i="5" s="1"/>
  <c r="F129" i="5" s="1"/>
  <c r="F141" i="5"/>
  <c r="F140" i="5"/>
  <c r="F134" i="5" s="1"/>
  <c r="E139" i="5"/>
  <c r="D138" i="5"/>
  <c r="D131" i="5" s="1"/>
  <c r="C138" i="5"/>
  <c r="C33" i="5" s="1"/>
  <c r="E137" i="5"/>
  <c r="D136" i="5"/>
  <c r="D129" i="5" s="1"/>
  <c r="C136" i="5"/>
  <c r="F135" i="5"/>
  <c r="F128" i="5" s="1"/>
  <c r="D135" i="5"/>
  <c r="C135" i="5"/>
  <c r="C128" i="5" s="1"/>
  <c r="D134" i="5"/>
  <c r="D127" i="5" s="1"/>
  <c r="C134" i="5"/>
  <c r="C127" i="5" s="1"/>
  <c r="E130" i="5"/>
  <c r="E123" i="5"/>
  <c r="F122" i="5"/>
  <c r="F110" i="5" s="1"/>
  <c r="F104" i="5" s="1"/>
  <c r="F121" i="5"/>
  <c r="F120" i="5"/>
  <c r="G119" i="5"/>
  <c r="F118" i="5"/>
  <c r="F117" i="5"/>
  <c r="F116" i="5"/>
  <c r="F115" i="5"/>
  <c r="F114" i="5"/>
  <c r="D113" i="5"/>
  <c r="C113" i="5"/>
  <c r="F113" i="5" s="1"/>
  <c r="D112" i="5"/>
  <c r="C112" i="5"/>
  <c r="E111" i="5"/>
  <c r="D110" i="5"/>
  <c r="C110" i="5"/>
  <c r="F109" i="5"/>
  <c r="F103" i="5" s="1"/>
  <c r="D109" i="5"/>
  <c r="C109" i="5"/>
  <c r="D108" i="5"/>
  <c r="C108" i="5"/>
  <c r="F105" i="5"/>
  <c r="D102" i="5"/>
  <c r="C102" i="5"/>
  <c r="D100" i="5"/>
  <c r="C100" i="5"/>
  <c r="D98" i="5"/>
  <c r="C98" i="5"/>
  <c r="D97" i="5"/>
  <c r="C97" i="5"/>
  <c r="D96" i="5"/>
  <c r="C96" i="5"/>
  <c r="C90" i="5" s="1"/>
  <c r="D95" i="5"/>
  <c r="C95" i="5"/>
  <c r="C93" i="5" s="1"/>
  <c r="D94" i="5"/>
  <c r="D88" i="5" s="1"/>
  <c r="C94" i="5"/>
  <c r="C92" i="5"/>
  <c r="C88" i="5"/>
  <c r="F85" i="5"/>
  <c r="F84" i="5"/>
  <c r="F83" i="5"/>
  <c r="F82" i="5"/>
  <c r="D82" i="5"/>
  <c r="C82" i="5"/>
  <c r="F81" i="5"/>
  <c r="D80" i="5"/>
  <c r="C80" i="5"/>
  <c r="F80" i="5" s="1"/>
  <c r="F79" i="5"/>
  <c r="F67" i="5" s="1"/>
  <c r="F78" i="5"/>
  <c r="F77" i="5"/>
  <c r="D76" i="5"/>
  <c r="C76" i="5"/>
  <c r="F76" i="5" s="1"/>
  <c r="F75" i="5"/>
  <c r="D74" i="5"/>
  <c r="C74" i="5"/>
  <c r="F74" i="5" s="1"/>
  <c r="D70" i="5"/>
  <c r="C70" i="5"/>
  <c r="F70" i="5" s="1"/>
  <c r="F69" i="5"/>
  <c r="D67" i="5"/>
  <c r="C67" i="5"/>
  <c r="D65" i="5"/>
  <c r="D64" i="5" s="1"/>
  <c r="C65" i="5"/>
  <c r="C64" i="5"/>
  <c r="C30" i="5" s="1"/>
  <c r="D63" i="5"/>
  <c r="C63" i="5"/>
  <c r="F60" i="5"/>
  <c r="F47" i="5" s="1"/>
  <c r="F59" i="5"/>
  <c r="F58" i="5"/>
  <c r="D57" i="5"/>
  <c r="D55" i="5" s="1"/>
  <c r="C57" i="5"/>
  <c r="F57" i="5" s="1"/>
  <c r="F56" i="5"/>
  <c r="F52" i="5"/>
  <c r="D51" i="5"/>
  <c r="C51" i="5"/>
  <c r="F51" i="5" s="1"/>
  <c r="F50" i="5"/>
  <c r="D45" i="5"/>
  <c r="D44" i="5" s="1"/>
  <c r="C45" i="5"/>
  <c r="F45" i="5" s="1"/>
  <c r="D43" i="5"/>
  <c r="C43" i="5"/>
  <c r="D40" i="5"/>
  <c r="C40" i="5"/>
  <c r="F108" i="5" l="1"/>
  <c r="D90" i="5"/>
  <c r="C31" i="5"/>
  <c r="D30" i="5"/>
  <c r="C38" i="5"/>
  <c r="D93" i="5"/>
  <c r="F93" i="5" s="1"/>
  <c r="F127" i="5"/>
  <c r="F102" i="5"/>
  <c r="F25" i="5"/>
  <c r="D24" i="5"/>
  <c r="D37" i="5"/>
  <c r="E20" i="5"/>
  <c r="F33" i="5"/>
  <c r="F40" i="5"/>
  <c r="D38" i="5"/>
  <c r="D92" i="5"/>
  <c r="D128" i="5"/>
  <c r="C25" i="5"/>
  <c r="C19" i="5" s="1"/>
  <c r="C36" i="5"/>
  <c r="C89" i="5"/>
  <c r="D25" i="5"/>
  <c r="D33" i="5"/>
  <c r="D23" i="5"/>
  <c r="D29" i="5"/>
  <c r="C44" i="5"/>
  <c r="E32" i="5"/>
  <c r="F65" i="5"/>
  <c r="F63" i="5"/>
  <c r="E39" i="5"/>
  <c r="E62" i="5" s="1"/>
  <c r="E66" i="5" s="1"/>
  <c r="E68" i="5" s="1"/>
  <c r="E72" i="5" s="1"/>
  <c r="C55" i="5"/>
  <c r="F55" i="5" s="1"/>
  <c r="D89" i="5"/>
  <c r="C129" i="5"/>
  <c r="C131" i="5"/>
  <c r="C23" i="5"/>
  <c r="D31" i="5"/>
  <c r="C29" i="5"/>
  <c r="F43" i="5"/>
  <c r="D18" i="5" l="1"/>
  <c r="G39" i="5"/>
  <c r="G62" i="5" s="1"/>
  <c r="G66" i="5" s="1"/>
  <c r="G68" i="5" s="1"/>
  <c r="G72" i="5" s="1"/>
  <c r="E87" i="5"/>
  <c r="G87" i="5"/>
  <c r="F23" i="5"/>
  <c r="F36" i="5"/>
  <c r="F44" i="5"/>
  <c r="C24" i="5"/>
  <c r="C18" i="5" s="1"/>
  <c r="C37" i="5"/>
  <c r="E35" i="5" s="1"/>
  <c r="E133" i="5"/>
  <c r="F29" i="5"/>
  <c r="F64" i="5"/>
  <c r="F30" i="5" s="1"/>
  <c r="F31" i="5"/>
  <c r="E28" i="5"/>
  <c r="F19" i="5"/>
  <c r="D17" i="5"/>
  <c r="F38" i="5"/>
  <c r="D19" i="5"/>
  <c r="F21" i="5"/>
  <c r="C17" i="5"/>
  <c r="F17" i="5" l="1"/>
  <c r="F37" i="5"/>
  <c r="G35" i="5" s="1"/>
  <c r="F24" i="5"/>
  <c r="F18" i="5" s="1"/>
  <c r="H63" i="4" l="1"/>
  <c r="H61" i="4"/>
  <c r="I61" i="4"/>
  <c r="I63" i="4" l="1"/>
</calcChain>
</file>

<file path=xl/sharedStrings.xml><?xml version="1.0" encoding="utf-8"?>
<sst xmlns="http://schemas.openxmlformats.org/spreadsheetml/2006/main" count="677" uniqueCount="192">
  <si>
    <t>факт</t>
  </si>
  <si>
    <t>Верхнесалдинского городского округа до 2021 года"</t>
  </si>
  <si>
    <t>№ строки</t>
  </si>
  <si>
    <t>Подпрограмма "Энергосбережение и повышение энергетической эффективности Верхнесалдинского городского округа до 2021 года"</t>
  </si>
  <si>
    <t>о реализации муниципальной программы</t>
  </si>
  <si>
    <t>форма 1</t>
  </si>
  <si>
    <t>Достижение целевых показателей муниципальной программы</t>
  </si>
  <si>
    <t>Цели, задачи и целевые показатели</t>
  </si>
  <si>
    <t>Единица измерения</t>
  </si>
  <si>
    <t>Значение целевого показателя*</t>
  </si>
  <si>
    <t>Процент выполнения</t>
  </si>
  <si>
    <t>Причины отклонений от планового значения</t>
  </si>
  <si>
    <t>план (год)</t>
  </si>
  <si>
    <r>
      <t xml:space="preserve">план </t>
    </r>
    <r>
      <rPr>
        <b/>
        <sz val="11"/>
        <color theme="1"/>
        <rFont val="Times New Roman"/>
        <family val="1"/>
        <charset val="204"/>
      </rPr>
      <t>(отчетный период)</t>
    </r>
  </si>
  <si>
    <t>от годового значения</t>
  </si>
  <si>
    <t>от значения отчетного периода</t>
  </si>
  <si>
    <t>Подпрограмма "Развитие и модернизация систем коммунальной инфраструктуры Верхнесалдинского городского округа до 2021 года"</t>
  </si>
  <si>
    <t>км</t>
  </si>
  <si>
    <t>единиц (шт.)</t>
  </si>
  <si>
    <t>1.</t>
  </si>
  <si>
    <t>2.</t>
  </si>
  <si>
    <t>3.</t>
  </si>
  <si>
    <t>процент</t>
  </si>
  <si>
    <t>х</t>
  </si>
  <si>
    <t>Целевой показатель 13. Удельный вес протяженности построенных сетей водоснабжения в общей протяженности сетей водоснабжения, запланирвоанных к строительству</t>
  </si>
  <si>
    <t xml:space="preserve">показатель с 2017 не расчитывается </t>
  </si>
  <si>
    <t>№ подпрограммы, цели, задачи, целевого показателя</t>
  </si>
  <si>
    <t>1.1.</t>
  </si>
  <si>
    <t>1.1.1.</t>
  </si>
  <si>
    <t xml:space="preserve">Заменено водопроводных сетей (за год)         </t>
  </si>
  <si>
    <t>1.1.1.1.</t>
  </si>
  <si>
    <t>1.1.1.2.</t>
  </si>
  <si>
    <t>1.1.1.3.</t>
  </si>
  <si>
    <t>1.1.1.4.</t>
  </si>
  <si>
    <t>1.1.1.5.</t>
  </si>
  <si>
    <t>Удельный вес протяженности водопроводных сетей, нуждающихся в замене, в общей протяженности водопроводных сетей</t>
  </si>
  <si>
    <t>1.1.1.6.</t>
  </si>
  <si>
    <t>Заменено канализационных сетей</t>
  </si>
  <si>
    <t>Удельный вес протяженности канализационных сетей, нуждающихся в замене, в общей протяженности канализационных сетей</t>
  </si>
  <si>
    <t>Заменено тепловых и паровых сетей в двухтрубном исчислении (за год)</t>
  </si>
  <si>
    <t>Удельный вес протяженности тепловых и паровых сетей в двухтрубном исчислении,нуждающихся в замене, в общей протяженности тепловых и паровых сетей (за год)</t>
  </si>
  <si>
    <t>1.1.1.7.</t>
  </si>
  <si>
    <t>Количество модернизированныз котельных (нарастающим итогом)</t>
  </si>
  <si>
    <t>1.1.1.8.</t>
  </si>
  <si>
    <t>Удельный вес объектов котельных (дымовые трубы) приведенных к нормативным требованиям обеспечения безопасности</t>
  </si>
  <si>
    <t>1.1.1.12.</t>
  </si>
  <si>
    <t>Протяженность вновь построенных сетей водоснабжения</t>
  </si>
  <si>
    <t>2.1.</t>
  </si>
  <si>
    <t>2.1.2.</t>
  </si>
  <si>
    <r>
      <t xml:space="preserve">Цель </t>
    </r>
    <r>
      <rPr>
        <sz val="12"/>
        <color theme="1"/>
        <rFont val="Times New Roman"/>
        <family val="1"/>
        <charset val="204"/>
      </rPr>
      <t>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</si>
  <si>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>Цель</t>
    </r>
    <r>
      <rPr>
        <sz val="12"/>
        <color theme="1"/>
        <rFont val="Times New Roman"/>
        <family val="1"/>
        <charset val="204"/>
      </rPr>
      <t xml:space="preserve"> 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</si>
  <si>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необходимым объемом и качеством услуг потребителей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</si>
  <si>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повышения энергетической эффективности использования лифтового хозяйства путем его модернизации</t>
    </r>
  </si>
  <si>
    <t>2.1.2.1.</t>
  </si>
  <si>
    <t>Количество модернизированных лифтов (нарастающим итогом)</t>
  </si>
  <si>
    <t>2.1.2.2.</t>
  </si>
  <si>
    <t>Доля модернизированных лифтов в общем объеме лифтов, подлежащих модернизации (нарастающим итогом)</t>
  </si>
  <si>
    <t>2.2.</t>
  </si>
  <si>
    <t>2.2.1.</t>
  </si>
  <si>
    <t xml:space="preserve">Цель Повышение энергетической эффективности экономики, в том числе за счет энергосбережения </t>
  </si>
  <si>
    <t>1.1.1.13.</t>
  </si>
  <si>
    <r>
      <t xml:space="preserve">Задача  </t>
    </r>
    <r>
      <rPr>
        <sz val="12"/>
        <color theme="1"/>
        <rFont val="Times New Roman"/>
        <family val="1"/>
        <charset val="204"/>
      </rPr>
      <t>Повышение эффективности использования энергетических ресурсов</t>
    </r>
  </si>
  <si>
    <t>Общие целевые показатели в области энергосбережения и повышения энергетической эффективносит*</t>
  </si>
  <si>
    <t>2.2.1.1.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</si>
  <si>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Верхнесалдинского городского округа</t>
  </si>
  <si>
    <t>2.2.1.2.</t>
  </si>
  <si>
    <t>2.2.1.3.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</si>
  <si>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Верхнесалдинского городского округа</t>
  </si>
  <si>
    <t>2.2.1.4.</t>
  </si>
  <si>
    <t>Доля объема горячей воды, расчеты за которую осуществляются с использованием приборов учета, в общем объеме электрической энергии, потребляемой (используемой) на территории Верхнесалдинского городского округа</t>
  </si>
  <si>
    <t>Целевые показатели в области энергосбережения и повышения энергетической эффективности в муниципальном секторе*</t>
  </si>
  <si>
    <t>2.2.1.7.</t>
  </si>
  <si>
    <t>Удельный расход электрической энергии на снабжение органов местного самоуправления и муниципальных учрежденй (в расчете на 1 кв.м. общей площади)</t>
  </si>
  <si>
    <t>кВт-ч/кв.м</t>
  </si>
  <si>
    <t>Удельный расход тепловой энергии на снабжение органов местного самоуправления и муниципальных учрежденй (в расчете на 1 кв.м. общей площади)</t>
  </si>
  <si>
    <t>Гкал/кв.м</t>
  </si>
  <si>
    <t>куб.м/чел.</t>
  </si>
  <si>
    <t>Удельный расход горячей воды на снабжение органов местного самоуправления и муниципальных учрежденй (в расчете на 1чел.)</t>
  </si>
  <si>
    <t>Удельный расход холодной воды на снабжение органов местного самоуправления и муниципальных учрежденй (в расчете на 1чел.)</t>
  </si>
  <si>
    <t>Удельный расход газа на снабжение органов местного самоуправления и муниципальных учрежденй (в расчете на 1чел.)</t>
  </si>
  <si>
    <t>2.2.1.8.</t>
  </si>
  <si>
    <t>2.2.1.9.</t>
  </si>
  <si>
    <t>2.2.1.10.</t>
  </si>
  <si>
    <t>2.2.1.11.</t>
  </si>
  <si>
    <t>Целевые показатели в области энергосбережения и повышения энергетической эффективности в жилищном фонде*</t>
  </si>
  <si>
    <t>Удельный расход горячей воды в многоквартирных домах (в расчете на 1 жителя)</t>
  </si>
  <si>
    <t>Куб. м/чел</t>
  </si>
  <si>
    <t>Удельный расход тепловой энергии в многоквартирных домах (в расчете на 1 кв. м общей площади)</t>
  </si>
  <si>
    <t>Удельный расход холодной воды в многоквартирных домах (в расчете на 1 жителя)</t>
  </si>
  <si>
    <t>Удельный расход электрической энергии в многоквартирных домах в расчете на 1 кв.м общей площади)</t>
  </si>
  <si>
    <t>Удельный суммарный расход энергетических ресурсов в многоквартирных домах</t>
  </si>
  <si>
    <t>2.2.1.14.</t>
  </si>
  <si>
    <t>2.2.1.15.</t>
  </si>
  <si>
    <t>2.2.1.16.</t>
  </si>
  <si>
    <t>2.2.1.17.</t>
  </si>
  <si>
    <t>2.2.1.20.</t>
  </si>
  <si>
    <t>Целевые показатели в области энергосбережения и повышения энергетической эффективности в системах коммунальной инфраструктуры*</t>
  </si>
  <si>
    <t>Удельный расход топлива на выработку тепловой энергии на котельных</t>
  </si>
  <si>
    <t xml:space="preserve">Т.у.т./
Гкал
</t>
  </si>
  <si>
    <t xml:space="preserve">показатель с 2017 не рассчитывается 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</si>
  <si>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</si>
  <si>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при передаче тепловой энергии системах теплоснабжения</t>
  </si>
  <si>
    <t xml:space="preserve">тыс.
кВт-ч/
тыс.
куб. м
</t>
  </si>
  <si>
    <t>Доля потерь воды при ее передаче в общем объеме переданной воды</t>
  </si>
  <si>
    <t>2.2.1.22.</t>
  </si>
  <si>
    <t>2.2.1.23.</t>
  </si>
  <si>
    <t>2.2.1.24.</t>
  </si>
  <si>
    <t>2.2.1.25.</t>
  </si>
  <si>
    <t>Удельный расход электрической энергии, используемой для передачи (транспортировки) воды в системах водоснабжения (на 1 м3 )</t>
  </si>
  <si>
    <t>Удельный расход электрической энергии, используемой в системах водоотведения (на 1 м3)</t>
  </si>
  <si>
    <t>Удельный расход электрической энергии в системах уличного освещения</t>
  </si>
  <si>
    <t xml:space="preserve">тыс. кВт-ч/
тыс. куб. м
</t>
  </si>
  <si>
    <t xml:space="preserve">тыс. кВт-ч/
тыс. куб.м
</t>
  </si>
  <si>
    <t>кВт-ч/км</t>
  </si>
  <si>
    <t>2.2.1.26.</t>
  </si>
  <si>
    <t>2.2.1.27.</t>
  </si>
  <si>
    <t>2.2.1.28.</t>
  </si>
  <si>
    <t>Целевые показатели в области энергосбережения и повышения энергетической эффективности в транспортном комплексе*</t>
  </si>
  <si>
    <t>3.1.</t>
  </si>
  <si>
    <r>
      <t xml:space="preserve">Цель </t>
    </r>
    <r>
      <rPr>
        <sz val="12"/>
        <color theme="1"/>
        <rFont val="Times New Roman"/>
        <family val="1"/>
        <charset val="204"/>
      </rPr>
      <t>Обеспечение поддержки садоводческих, огороднических и дачных некоммерческих объдинений, расположенных на территории Верхнесалдинского городского округа</t>
    </r>
  </si>
  <si>
    <t>3.1.1.</t>
  </si>
  <si>
    <r>
      <t xml:space="preserve">Задача </t>
    </r>
    <r>
      <rPr>
        <sz val="12"/>
        <color theme="1"/>
        <rFont val="Times New Roman"/>
        <family val="1"/>
        <charset val="204"/>
      </rPr>
      <t>Организация системы поддержки садоводческих, огороднических и дачных некоммерческих объединений</t>
    </r>
  </si>
  <si>
    <t>3.1.1.1.</t>
  </si>
  <si>
    <t>3.1.1.2.</t>
  </si>
  <si>
    <t>Доля неиспользуемых участков на территориях садоводческих, огороднических и дачных некоммерческих объединений</t>
  </si>
  <si>
    <t>Доля садоводческих, огородснических и дачных некоммерческих объединений,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садоводческих, огороднических и дачных некоммерческих объединений</t>
  </si>
  <si>
    <t>3.1.1.3.</t>
  </si>
  <si>
    <t>Доля используемых участков на территориях садоводческих, огороднических и дачных некоммерческих объединений</t>
  </si>
  <si>
    <t>*наименования показателей указаны в соответствии с постановлением Правительства РФ от 31.12.2009 № 1225 "О требованиях к региональным и муниципальным программам в области энергосбережения и повышения энергетической эффективности"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</si>
  <si>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поребляемой (используемой) на территории Верхнесалдинского городского округа</t>
  </si>
  <si>
    <t>"Развитие жилищно-коммунального хозяйства, повышение энергетической эффективности</t>
  </si>
  <si>
    <t>за  2018 год</t>
  </si>
  <si>
    <t>показатель с 2018 года не рассчитывается</t>
  </si>
  <si>
    <t>Приложение 1 к Пояснительной записке</t>
  </si>
  <si>
    <t>ОТЧЕТ</t>
  </si>
  <si>
    <t xml:space="preserve">о реализации муниципальной программы </t>
  </si>
  <si>
    <t xml:space="preserve"> "Развитие жилищно-коммунального  хозяйства, повышение энергетической эффективности </t>
  </si>
  <si>
    <t>форма 2</t>
  </si>
  <si>
    <t>Выполнение мероприятий</t>
  </si>
  <si>
    <t>муниципальной программы</t>
  </si>
  <si>
    <t>Наименование мероприятий/источники расходов на финансирование</t>
  </si>
  <si>
    <t>объем расходов на выполнение мероприятий, тыс. руб.</t>
  </si>
  <si>
    <t>Выполнение с учетом экономии, %</t>
  </si>
  <si>
    <t>Информация о фактическом исполнении мероприятия</t>
  </si>
  <si>
    <t>план*</t>
  </si>
  <si>
    <t>факт (без учета экономии по результатам проведенных конкурсных процедур)</t>
  </si>
  <si>
    <t>выполнение, %</t>
  </si>
  <si>
    <t>экономия по результатам проведенных конкурсных процедур</t>
  </si>
  <si>
    <t>Всего по муниципальной программе, в т.ч.</t>
  </si>
  <si>
    <t>−</t>
  </si>
  <si>
    <t>Федеральный бюджет</t>
  </si>
  <si>
    <t>Областной бюджет</t>
  </si>
  <si>
    <t>в т.ч. субсидии местным бюджетам</t>
  </si>
  <si>
    <t>Местный бюджет</t>
  </si>
  <si>
    <t>Внебюджетные источники</t>
  </si>
  <si>
    <t>Капитальные вложения</t>
  </si>
  <si>
    <t>Прочие нужды</t>
  </si>
  <si>
    <t>Подпрограмма "Развитие и модернизация систем коммунальной инфраструктуры Верхнесалдиинского городского округа до 2021 года"</t>
  </si>
  <si>
    <t>Всего по подпрограмме, в т.ч.</t>
  </si>
  <si>
    <t>1.Капитальные вложения</t>
  </si>
  <si>
    <t>Всего по направлению "Капитальные вложения, в т.ч.</t>
  </si>
  <si>
    <t>1.1.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</si>
  <si>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1.</t>
    </r>
    <r>
      <rPr>
        <sz val="11"/>
        <color theme="1"/>
        <rFont val="Times New Roman"/>
        <family val="1"/>
        <charset val="204"/>
      </rPr>
      <t xml:space="preserve"> Проведение мероприятий по проектированию, реконструкции, модернизации и строительству систем коммунальной инфраструктуры, всего, в т.ч.</t>
    </r>
  </si>
  <si>
    <r>
      <rPr>
        <b/>
        <u/>
        <sz val="11"/>
        <color theme="1"/>
        <rFont val="Times New Roman"/>
        <family val="1"/>
        <charset val="204"/>
      </rPr>
      <t xml:space="preserve">Мероприятие 4. </t>
    </r>
    <r>
      <rPr>
        <sz val="11"/>
        <color theme="1"/>
        <rFont val="Times New Roman"/>
        <family val="1"/>
        <charset val="204"/>
      </rPr>
      <t>Модернизация котельной № 3, всего, в т.ч.</t>
    </r>
  </si>
  <si>
    <t>Всего по направлению "Прочие нужды", всего, в т.ч.</t>
  </si>
  <si>
    <r>
      <rPr>
        <b/>
        <u/>
        <sz val="11"/>
        <color theme="1"/>
        <rFont val="Times New Roman"/>
        <family val="1"/>
        <charset val="204"/>
      </rPr>
      <t>Мероприятие 3.</t>
    </r>
    <r>
      <rPr>
        <sz val="11"/>
        <color theme="1"/>
        <rFont val="Times New Roman"/>
        <family val="1"/>
        <charset val="204"/>
      </rPr>
      <t xml:space="preserve"> Погашение организациями жилищно-коммунального хозяйства ВСГО задолженности за ТЭР</t>
    </r>
  </si>
  <si>
    <t>2.1.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</si>
  <si>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8.</t>
    </r>
    <r>
      <rPr>
        <sz val="11"/>
        <color theme="1"/>
        <rFont val="Times New Roman"/>
        <family val="1"/>
        <charset val="204"/>
      </rPr>
      <t xml:space="preserve">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всего, в т.ч. </t>
    </r>
  </si>
  <si>
    <t xml:space="preserve">Всего по направлению "Прочие нужды", в т.ч. </t>
  </si>
  <si>
    <r>
      <rPr>
        <b/>
        <u/>
        <sz val="11"/>
        <color theme="1"/>
        <rFont val="Times New Roman"/>
        <family val="1"/>
        <charset val="204"/>
      </rPr>
      <t xml:space="preserve">Мероприятие 5. </t>
    </r>
    <r>
      <rPr>
        <sz val="11"/>
        <color theme="1"/>
        <rFont val="Times New Roman"/>
        <family val="1"/>
        <charset val="204"/>
      </rPr>
      <t>Проведение мероприятий по повышению энергетической эффективности инженерной инфраструктуры</t>
    </r>
  </si>
  <si>
    <t>Подпрограмма "Поддержка садоводческих, огороднических и дачных некоммерческих объединений"</t>
  </si>
  <si>
    <r>
      <rPr>
        <b/>
        <u/>
        <sz val="11"/>
        <color theme="1"/>
        <rFont val="Times New Roman"/>
        <family val="1"/>
        <charset val="204"/>
      </rPr>
      <t xml:space="preserve">Мероприятие 7. </t>
    </r>
    <r>
      <rPr>
        <sz val="11"/>
        <color theme="1"/>
        <rFont val="Times New Roman"/>
        <family val="1"/>
        <charset val="204"/>
      </rPr>
      <t>Предоставление субсидий садоводческим, огородническим и дачнымнекоммерческим объединениям, всего в т.ч.</t>
    </r>
  </si>
  <si>
    <r>
      <rPr>
        <b/>
        <u/>
        <sz val="11"/>
        <color theme="1"/>
        <rFont val="Times New Roman"/>
        <family val="1"/>
        <charset val="204"/>
      </rPr>
      <t>Мероприятияе 10.</t>
    </r>
    <r>
      <rPr>
        <sz val="11"/>
        <color theme="1"/>
        <rFont val="Times New Roman"/>
        <family val="1"/>
        <charset val="204"/>
      </rPr>
      <t xml:space="preserve"> Оснащение индивидуальными приборами учета жилых и нежилых помещений, находящихся в собственности Верхнесалдинского городского округа</t>
    </r>
  </si>
  <si>
    <t>улучшение: за 2018 год уменьшилось потребление электрической энергии из расчета на 1 чел.</t>
  </si>
  <si>
    <t>улучшение: за 2018 год уменьшилось потребление холодной воды из расчета на 1 чел.</t>
  </si>
  <si>
    <t>улучшение: за 2018 год уменьшилось потребление горячей воды из расчета на 1 чел.</t>
  </si>
  <si>
    <t>улучшение за счет установки и использования счетков тепла в зданиях и помещениях муниципальных учреждений</t>
  </si>
  <si>
    <t>показатель не расчитывается с 2018 года</t>
  </si>
  <si>
    <r>
      <rPr>
        <b/>
        <u/>
        <sz val="11"/>
        <color theme="1"/>
        <rFont val="Times New Roman"/>
        <family val="1"/>
        <charset val="204"/>
      </rPr>
      <t>Мероприятие 9.</t>
    </r>
    <r>
      <rPr>
        <sz val="11"/>
        <color theme="1"/>
        <rFont val="Times New Roman"/>
        <family val="1"/>
        <charset val="204"/>
      </rPr>
      <t xml:space="preserve"> Проведение мероприятий по подготовке в деревне Северная, деревне Никитино, поселке Песчасный, поселке Басьяновский к отопительному сезону 2016-2017 годов</t>
    </r>
  </si>
  <si>
    <t>Проведена оплата по муниципальному контракту  2018 года по оснащению индивидуальными приборами учета жилых и нежилых помещений, находящихся в собственности Верхнесалдинского городского округа на 100,00 тыс.руб.</t>
  </si>
  <si>
    <t>Проведены оплаты по муниципальным контрактам  2017 года на общую сумму -           1 616,2 тыс. руб. и по мунципальным контрактам 2018 года на 50,0 тыс. руб.</t>
  </si>
  <si>
    <t>Положение о порядке предоставления субсии принято. (Постановление администрации Верхнесалдинского городского округа от 25.05.2018 № 1562). (***) Субсидия в сумме 244,5 тыс. руб. выплачена</t>
  </si>
  <si>
    <t>показатель значительно улучшен за счет подключения потребителей к сетям теплоснабжения</t>
  </si>
  <si>
    <t>показатель не изменился</t>
  </si>
  <si>
    <t xml:space="preserve">Т.у.т./
кв.м.
</t>
  </si>
  <si>
    <t>улучшение: снижение расхода горячей воды за счет увеличения количества установленных приборов учета</t>
  </si>
  <si>
    <t xml:space="preserve">показатель улучшен за счет установки общедомовых приборов учета </t>
  </si>
  <si>
    <t>отклонений нет</t>
  </si>
  <si>
    <t>Подпрограмма  "Поддержка садоводческих, огороднических и дачных некоммерческих объединений"</t>
  </si>
  <si>
    <t>показатель рассчитывается с 2021 года</t>
  </si>
  <si>
    <t>Уточненный отчет</t>
  </si>
  <si>
    <t>ухудшение:за счет роста количества аварийных ситуаций на сетях водоснабжения, в связи с изношенностью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</si>
</sst>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168" fontId="3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8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12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164" fontId="8" fillId="2" borderId="1" xfId="0" applyNumberFormat="1" applyFont="1" applyFill="1" applyBorder="1" applyAlignment="1">
      <alignment vertical="top"/>
    </xf>
    <xf numFmtId="3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164" fontId="8" fillId="0" borderId="1" xfId="0" applyNumberFormat="1" applyFont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1" xfId="0" applyFont="1" applyFill="1" applyBorder="1"/>
    <xf numFmtId="0" fontId="8" fillId="0" borderId="1" xfId="0" applyFont="1" applyBorder="1"/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horizontal="center" vertical="top"/>
    </xf>
    <xf numFmtId="165" fontId="8" fillId="2" borderId="1" xfId="0" applyNumberFormat="1" applyFont="1" applyFill="1" applyBorder="1" applyAlignment="1">
      <alignment vertical="top" wrapText="1"/>
    </xf>
    <xf numFmtId="165" fontId="9" fillId="0" borderId="1" xfId="0" applyNumberFormat="1" applyFont="1" applyBorder="1" applyAlignment="1">
      <alignment horizontal="right" vertical="top" wrapText="1"/>
    </xf>
    <xf numFmtId="165" fontId="3" fillId="0" borderId="3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165" fontId="8" fillId="0" borderId="1" xfId="0" applyNumberFormat="1" applyFont="1" applyBorder="1" applyAlignment="1"/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/>
    <xf numFmtId="0" fontId="9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80;%20&#1089;%20&#1084;&#1086;&#1077;&#1075;&#1086;%20&#1088;&#1072;&#1073;&#1086;&#1095;&#1077;&#1075;&#1086;%20&#1089;&#1090;&#1086;&#1083;&#1072;/&#1055;&#1056;&#1054;&#1043;&#1056;&#1040;&#1052;&#1052;&#1040;%20&#1056;&#1046;&#1050;&#1061;/&#1054;&#1090;&#1095;&#1077;&#1090;&#1099;%20&#1087;&#1086;%20&#1087;&#1088;&#1086;&#1075;&#1088;&#1072;&#1084;&#1084;&#1077;/2017/&#1059;&#1090;&#1086;&#1095;&#1085;&#1077;&#1085;&#1085;&#1072;&#1103;%20&#1092;&#1086;&#1088;&#1084;&#1072;%20&#1086;&#1090;&#1095;&#1077;&#1090;&#1072;%20&#1079;&#1072;%20%20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</sheetNames>
    <sheetDataSet>
      <sheetData sheetId="0">
        <row r="36">
          <cell r="J36" t="str">
            <v>показатель улучшен за счет установки приборов учета электроэнергии высокого класса точности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2"/>
  <sheetViews>
    <sheetView tabSelected="1" zoomScaleNormal="100" workbookViewId="0">
      <selection activeCell="J46" sqref="J46"/>
    </sheetView>
  </sheetViews>
  <sheetFormatPr defaultRowHeight="15.75" x14ac:dyDescent="0.25"/>
  <cols>
    <col min="1" max="1" width="5.7109375" style="5" customWidth="1"/>
    <col min="2" max="2" width="10.7109375" style="5" customWidth="1"/>
    <col min="3" max="3" width="45.42578125" style="1" customWidth="1"/>
    <col min="4" max="4" width="12.28515625" style="1" customWidth="1"/>
    <col min="5" max="5" width="9.140625" style="1"/>
    <col min="6" max="6" width="11.5703125" style="1" customWidth="1"/>
    <col min="7" max="7" width="10.7109375" style="1" customWidth="1"/>
    <col min="8" max="8" width="10.5703125" style="1" customWidth="1"/>
    <col min="9" max="9" width="10.85546875" style="1" customWidth="1"/>
    <col min="10" max="10" width="30.7109375" style="1" customWidth="1"/>
    <col min="11" max="11" width="9.140625" style="1"/>
    <col min="12" max="12" width="11.85546875" style="1" bestFit="1" customWidth="1"/>
    <col min="13" max="16384" width="9.140625" style="1"/>
  </cols>
  <sheetData>
    <row r="1" spans="1:10" x14ac:dyDescent="0.25">
      <c r="H1" s="107"/>
      <c r="I1" s="107"/>
      <c r="J1" s="107"/>
    </row>
    <row r="2" spans="1:10" x14ac:dyDescent="0.25">
      <c r="A2" s="108" t="s">
        <v>190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5">
      <c r="A3" s="108" t="s">
        <v>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5">
      <c r="A4" s="108" t="s">
        <v>130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x14ac:dyDescent="0.2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x14ac:dyDescent="0.25">
      <c r="A6" s="106" t="s">
        <v>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x14ac:dyDescent="0.25">
      <c r="A8" s="112" t="s">
        <v>131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s="2" customFormat="1" x14ac:dyDescent="0.25">
      <c r="A9" s="113" t="s">
        <v>2</v>
      </c>
      <c r="B9" s="114" t="s">
        <v>26</v>
      </c>
      <c r="C9" s="113" t="s">
        <v>7</v>
      </c>
      <c r="D9" s="113" t="s">
        <v>8</v>
      </c>
      <c r="E9" s="113" t="s">
        <v>9</v>
      </c>
      <c r="F9" s="113"/>
      <c r="G9" s="113"/>
      <c r="H9" s="113" t="s">
        <v>10</v>
      </c>
      <c r="I9" s="113"/>
      <c r="J9" s="113" t="s">
        <v>11</v>
      </c>
    </row>
    <row r="10" spans="1:10" s="2" customFormat="1" ht="48.75" customHeight="1" x14ac:dyDescent="0.25">
      <c r="A10" s="113"/>
      <c r="B10" s="115"/>
      <c r="C10" s="113"/>
      <c r="D10" s="113"/>
      <c r="E10" s="12" t="s">
        <v>12</v>
      </c>
      <c r="F10" s="27" t="s">
        <v>13</v>
      </c>
      <c r="G10" s="12" t="s">
        <v>0</v>
      </c>
      <c r="H10" s="4" t="s">
        <v>14</v>
      </c>
      <c r="I10" s="4" t="s">
        <v>15</v>
      </c>
      <c r="J10" s="113"/>
    </row>
    <row r="11" spans="1:10" s="3" customForma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s="2" customFormat="1" x14ac:dyDescent="0.25">
      <c r="A12" s="7">
        <v>1</v>
      </c>
      <c r="B12" s="7" t="s">
        <v>19</v>
      </c>
      <c r="C12" s="113" t="s">
        <v>16</v>
      </c>
      <c r="D12" s="113"/>
      <c r="E12" s="113"/>
      <c r="F12" s="113"/>
      <c r="G12" s="113"/>
      <c r="H12" s="113"/>
      <c r="I12" s="113"/>
      <c r="J12" s="113"/>
    </row>
    <row r="13" spans="1:10" s="2" customFormat="1" ht="30.75" customHeight="1" x14ac:dyDescent="0.25">
      <c r="A13" s="7">
        <v>2</v>
      </c>
      <c r="B13" s="13" t="s">
        <v>27</v>
      </c>
      <c r="C13" s="113" t="s">
        <v>50</v>
      </c>
      <c r="D13" s="113"/>
      <c r="E13" s="113"/>
      <c r="F13" s="113"/>
      <c r="G13" s="113"/>
      <c r="H13" s="113"/>
      <c r="I13" s="113"/>
      <c r="J13" s="113"/>
    </row>
    <row r="14" spans="1:10" s="2" customFormat="1" x14ac:dyDescent="0.25">
      <c r="A14" s="7">
        <v>3</v>
      </c>
      <c r="B14" s="7" t="s">
        <v>28</v>
      </c>
      <c r="C14" s="113" t="s">
        <v>51</v>
      </c>
      <c r="D14" s="113"/>
      <c r="E14" s="113"/>
      <c r="F14" s="113"/>
      <c r="G14" s="113"/>
      <c r="H14" s="113"/>
      <c r="I14" s="113"/>
      <c r="J14" s="113"/>
    </row>
    <row r="15" spans="1:10" s="2" customFormat="1" ht="31.5" x14ac:dyDescent="0.25">
      <c r="A15" s="7">
        <v>4</v>
      </c>
      <c r="B15" s="7" t="s">
        <v>30</v>
      </c>
      <c r="C15" s="7" t="s">
        <v>29</v>
      </c>
      <c r="D15" s="7" t="s">
        <v>17</v>
      </c>
      <c r="E15" s="8" t="s">
        <v>23</v>
      </c>
      <c r="F15" s="16" t="s">
        <v>23</v>
      </c>
      <c r="G15" s="14" t="s">
        <v>23</v>
      </c>
      <c r="H15" s="14" t="s">
        <v>23</v>
      </c>
      <c r="I15" s="11" t="s">
        <v>23</v>
      </c>
      <c r="J15" s="7" t="s">
        <v>99</v>
      </c>
    </row>
    <row r="16" spans="1:10" s="2" customFormat="1" ht="68.25" customHeight="1" x14ac:dyDescent="0.25">
      <c r="A16" s="7">
        <v>5</v>
      </c>
      <c r="B16" s="7" t="s">
        <v>31</v>
      </c>
      <c r="C16" s="7" t="s">
        <v>35</v>
      </c>
      <c r="D16" s="7" t="s">
        <v>22</v>
      </c>
      <c r="E16" s="8" t="s">
        <v>23</v>
      </c>
      <c r="F16" s="16" t="s">
        <v>23</v>
      </c>
      <c r="G16" s="14" t="s">
        <v>23</v>
      </c>
      <c r="H16" s="14" t="s">
        <v>23</v>
      </c>
      <c r="I16" s="11" t="s">
        <v>23</v>
      </c>
      <c r="J16" s="7" t="s">
        <v>99</v>
      </c>
    </row>
    <row r="17" spans="1:16" s="2" customFormat="1" ht="34.5" customHeight="1" x14ac:dyDescent="0.25">
      <c r="A17" s="7">
        <v>6</v>
      </c>
      <c r="B17" s="7" t="s">
        <v>32</v>
      </c>
      <c r="C17" s="7" t="s">
        <v>37</v>
      </c>
      <c r="D17" s="7" t="s">
        <v>17</v>
      </c>
      <c r="E17" s="8" t="s">
        <v>23</v>
      </c>
      <c r="F17" s="16" t="s">
        <v>23</v>
      </c>
      <c r="G17" s="14" t="s">
        <v>23</v>
      </c>
      <c r="H17" s="14" t="s">
        <v>23</v>
      </c>
      <c r="I17" s="11" t="s">
        <v>23</v>
      </c>
      <c r="J17" s="7" t="s">
        <v>99</v>
      </c>
    </row>
    <row r="18" spans="1:16" s="2" customFormat="1" ht="69" customHeight="1" x14ac:dyDescent="0.25">
      <c r="A18" s="7">
        <v>7</v>
      </c>
      <c r="B18" s="7" t="s">
        <v>33</v>
      </c>
      <c r="C18" s="7" t="s">
        <v>38</v>
      </c>
      <c r="D18" s="7" t="s">
        <v>22</v>
      </c>
      <c r="E18" s="8" t="s">
        <v>23</v>
      </c>
      <c r="F18" s="16" t="s">
        <v>23</v>
      </c>
      <c r="G18" s="14" t="s">
        <v>23</v>
      </c>
      <c r="H18" s="14" t="s">
        <v>23</v>
      </c>
      <c r="I18" s="11" t="s">
        <v>23</v>
      </c>
      <c r="J18" s="7" t="s">
        <v>99</v>
      </c>
    </row>
    <row r="19" spans="1:16" s="2" customFormat="1" ht="42" customHeight="1" x14ac:dyDescent="0.25">
      <c r="A19" s="7">
        <v>8</v>
      </c>
      <c r="B19" s="7" t="s">
        <v>34</v>
      </c>
      <c r="C19" s="7" t="s">
        <v>39</v>
      </c>
      <c r="D19" s="7" t="s">
        <v>17</v>
      </c>
      <c r="E19" s="8" t="s">
        <v>23</v>
      </c>
      <c r="F19" s="16" t="s">
        <v>23</v>
      </c>
      <c r="G19" s="14" t="s">
        <v>23</v>
      </c>
      <c r="H19" s="14" t="s">
        <v>23</v>
      </c>
      <c r="I19" s="11" t="s">
        <v>23</v>
      </c>
      <c r="J19" s="7" t="s">
        <v>25</v>
      </c>
    </row>
    <row r="20" spans="1:16" s="2" customFormat="1" ht="94.5" customHeight="1" x14ac:dyDescent="0.25">
      <c r="A20" s="7">
        <v>9</v>
      </c>
      <c r="B20" s="7" t="s">
        <v>36</v>
      </c>
      <c r="C20" s="7" t="s">
        <v>40</v>
      </c>
      <c r="D20" s="7" t="s">
        <v>22</v>
      </c>
      <c r="E20" s="8" t="s">
        <v>23</v>
      </c>
      <c r="F20" s="16" t="s">
        <v>23</v>
      </c>
      <c r="G20" s="14" t="s">
        <v>23</v>
      </c>
      <c r="H20" s="14" t="s">
        <v>23</v>
      </c>
      <c r="I20" s="11" t="s">
        <v>23</v>
      </c>
      <c r="J20" s="7" t="s">
        <v>99</v>
      </c>
    </row>
    <row r="21" spans="1:16" s="2" customFormat="1" ht="42" customHeight="1" x14ac:dyDescent="0.25">
      <c r="A21" s="7">
        <v>10</v>
      </c>
      <c r="B21" s="7" t="s">
        <v>41</v>
      </c>
      <c r="C21" s="7" t="s">
        <v>42</v>
      </c>
      <c r="D21" s="7" t="s">
        <v>18</v>
      </c>
      <c r="E21" s="6" t="s">
        <v>23</v>
      </c>
      <c r="F21" s="16" t="s">
        <v>23</v>
      </c>
      <c r="G21" s="14" t="s">
        <v>23</v>
      </c>
      <c r="H21" s="14" t="s">
        <v>23</v>
      </c>
      <c r="I21" s="26" t="s">
        <v>23</v>
      </c>
      <c r="J21" s="7" t="s">
        <v>132</v>
      </c>
      <c r="P21" s="15"/>
    </row>
    <row r="22" spans="1:16" s="2" customFormat="1" ht="74.25" customHeight="1" x14ac:dyDescent="0.25">
      <c r="A22" s="7">
        <v>11</v>
      </c>
      <c r="B22" s="13" t="s">
        <v>43</v>
      </c>
      <c r="C22" s="7" t="s">
        <v>44</v>
      </c>
      <c r="D22" s="7" t="s">
        <v>22</v>
      </c>
      <c r="E22" s="16" t="s">
        <v>23</v>
      </c>
      <c r="F22" s="16" t="s">
        <v>23</v>
      </c>
      <c r="G22" s="14" t="s">
        <v>23</v>
      </c>
      <c r="H22" s="14" t="s">
        <v>23</v>
      </c>
      <c r="I22" s="19" t="s">
        <v>23</v>
      </c>
      <c r="J22" s="20" t="s">
        <v>99</v>
      </c>
    </row>
    <row r="23" spans="1:16" s="2" customFormat="1" ht="31.5" x14ac:dyDescent="0.25">
      <c r="A23" s="7">
        <v>15</v>
      </c>
      <c r="B23" s="13" t="s">
        <v>45</v>
      </c>
      <c r="C23" s="7" t="s">
        <v>46</v>
      </c>
      <c r="D23" s="7" t="s">
        <v>17</v>
      </c>
      <c r="E23" s="6" t="s">
        <v>23</v>
      </c>
      <c r="F23" s="16" t="s">
        <v>23</v>
      </c>
      <c r="G23" s="16" t="s">
        <v>23</v>
      </c>
      <c r="H23" s="16" t="s">
        <v>23</v>
      </c>
      <c r="I23" s="17" t="s">
        <v>23</v>
      </c>
      <c r="J23" s="7" t="s">
        <v>189</v>
      </c>
    </row>
    <row r="24" spans="1:16" s="2" customFormat="1" ht="85.5" customHeight="1" x14ac:dyDescent="0.25">
      <c r="A24" s="7">
        <v>16</v>
      </c>
      <c r="B24" s="13" t="s">
        <v>60</v>
      </c>
      <c r="C24" s="7" t="s">
        <v>24</v>
      </c>
      <c r="D24" s="7" t="s">
        <v>22</v>
      </c>
      <c r="E24" s="6" t="s">
        <v>23</v>
      </c>
      <c r="F24" s="16" t="s">
        <v>23</v>
      </c>
      <c r="G24" s="16" t="s">
        <v>23</v>
      </c>
      <c r="H24" s="16" t="s">
        <v>23</v>
      </c>
      <c r="I24" s="17" t="s">
        <v>23</v>
      </c>
      <c r="J24" s="7" t="s">
        <v>189</v>
      </c>
    </row>
    <row r="25" spans="1:16" s="2" customFormat="1" x14ac:dyDescent="0.25">
      <c r="A25" s="7">
        <v>17</v>
      </c>
      <c r="B25" s="7" t="s">
        <v>20</v>
      </c>
      <c r="C25" s="113" t="s">
        <v>3</v>
      </c>
      <c r="D25" s="113"/>
      <c r="E25" s="113"/>
      <c r="F25" s="113"/>
      <c r="G25" s="113"/>
      <c r="H25" s="113"/>
      <c r="I25" s="113"/>
      <c r="J25" s="113"/>
    </row>
    <row r="26" spans="1:16" s="2" customFormat="1" ht="31.5" customHeight="1" x14ac:dyDescent="0.25">
      <c r="A26" s="7">
        <v>18</v>
      </c>
      <c r="B26" s="7" t="s">
        <v>47</v>
      </c>
      <c r="C26" s="113" t="s">
        <v>49</v>
      </c>
      <c r="D26" s="113"/>
      <c r="E26" s="113"/>
      <c r="F26" s="113"/>
      <c r="G26" s="113"/>
      <c r="H26" s="113"/>
      <c r="I26" s="113"/>
      <c r="J26" s="113"/>
    </row>
    <row r="27" spans="1:16" s="2" customFormat="1" ht="32.25" customHeight="1" x14ac:dyDescent="0.25">
      <c r="A27" s="7">
        <v>19</v>
      </c>
      <c r="B27" s="7" t="s">
        <v>48</v>
      </c>
      <c r="C27" s="109" t="s">
        <v>52</v>
      </c>
      <c r="D27" s="110"/>
      <c r="E27" s="110"/>
      <c r="F27" s="110"/>
      <c r="G27" s="110"/>
      <c r="H27" s="110"/>
      <c r="I27" s="110"/>
      <c r="J27" s="111"/>
    </row>
    <row r="28" spans="1:16" s="2" customFormat="1" ht="114" customHeight="1" x14ac:dyDescent="0.25">
      <c r="A28" s="7">
        <v>20</v>
      </c>
      <c r="B28" s="7" t="s">
        <v>53</v>
      </c>
      <c r="C28" s="7" t="s">
        <v>54</v>
      </c>
      <c r="D28" s="7" t="s">
        <v>18</v>
      </c>
      <c r="E28" s="6" t="s">
        <v>23</v>
      </c>
      <c r="F28" s="6" t="s">
        <v>23</v>
      </c>
      <c r="G28" s="6" t="s">
        <v>23</v>
      </c>
      <c r="H28" s="9" t="s">
        <v>23</v>
      </c>
      <c r="I28" s="9" t="s">
        <v>23</v>
      </c>
      <c r="J28" s="7" t="s">
        <v>132</v>
      </c>
    </row>
    <row r="29" spans="1:16" s="2" customFormat="1" ht="47.25" x14ac:dyDescent="0.25">
      <c r="A29" s="7">
        <v>21</v>
      </c>
      <c r="B29" s="7" t="s">
        <v>55</v>
      </c>
      <c r="C29" s="7" t="s">
        <v>56</v>
      </c>
      <c r="D29" s="7" t="s">
        <v>22</v>
      </c>
      <c r="E29" s="7" t="s">
        <v>23</v>
      </c>
      <c r="F29" s="7" t="s">
        <v>23</v>
      </c>
      <c r="G29" s="7" t="s">
        <v>23</v>
      </c>
      <c r="H29" s="9" t="s">
        <v>23</v>
      </c>
      <c r="I29" s="9" t="s">
        <v>23</v>
      </c>
      <c r="J29" s="7" t="s">
        <v>132</v>
      </c>
    </row>
    <row r="30" spans="1:16" s="2" customFormat="1" x14ac:dyDescent="0.25">
      <c r="A30" s="7">
        <v>22</v>
      </c>
      <c r="B30" s="7" t="s">
        <v>57</v>
      </c>
      <c r="C30" s="113" t="s">
        <v>59</v>
      </c>
      <c r="D30" s="113"/>
      <c r="E30" s="113"/>
      <c r="F30" s="113"/>
      <c r="G30" s="113"/>
      <c r="H30" s="113"/>
      <c r="I30" s="113"/>
      <c r="J30" s="113"/>
    </row>
    <row r="31" spans="1:16" s="2" customFormat="1" ht="21.75" customHeight="1" x14ac:dyDescent="0.25">
      <c r="A31" s="7">
        <v>23</v>
      </c>
      <c r="B31" s="7" t="s">
        <v>58</v>
      </c>
      <c r="C31" s="120" t="s">
        <v>61</v>
      </c>
      <c r="D31" s="120"/>
      <c r="E31" s="120"/>
      <c r="F31" s="120"/>
      <c r="G31" s="120"/>
      <c r="H31" s="120"/>
      <c r="I31" s="120"/>
      <c r="J31" s="120"/>
    </row>
    <row r="32" spans="1:16" s="2" customFormat="1" ht="21.75" customHeight="1" x14ac:dyDescent="0.25">
      <c r="A32" s="7">
        <v>24</v>
      </c>
      <c r="B32" s="116" t="s">
        <v>62</v>
      </c>
      <c r="C32" s="117"/>
      <c r="D32" s="117"/>
      <c r="E32" s="117"/>
      <c r="F32" s="117"/>
      <c r="G32" s="117"/>
      <c r="H32" s="117"/>
      <c r="I32" s="117"/>
      <c r="J32" s="118"/>
    </row>
    <row r="33" spans="1:10" s="2" customFormat="1" ht="104.25" customHeight="1" x14ac:dyDescent="0.25">
      <c r="A33" s="7">
        <v>25</v>
      </c>
      <c r="B33" s="7" t="s">
        <v>63</v>
      </c>
      <c r="C33" s="7" t="s">
        <v>129</v>
      </c>
      <c r="D33" s="7" t="s">
        <v>22</v>
      </c>
      <c r="E33" s="8">
        <v>99.1</v>
      </c>
      <c r="F33" s="16">
        <v>99.1</v>
      </c>
      <c r="G33" s="14">
        <v>99.6</v>
      </c>
      <c r="H33" s="14">
        <v>100.5</v>
      </c>
      <c r="I33" s="26">
        <v>100.5</v>
      </c>
      <c r="J33" s="7" t="str">
        <f>'[1]форма 1'!$J$36</f>
        <v>показатель улучшен за счет установки приборов учета электроэнергии высокого класса точности</v>
      </c>
    </row>
    <row r="34" spans="1:10" s="2" customFormat="1" ht="105.75" customHeight="1" x14ac:dyDescent="0.25">
      <c r="A34" s="7">
        <v>26</v>
      </c>
      <c r="B34" s="7" t="s">
        <v>65</v>
      </c>
      <c r="C34" s="7" t="s">
        <v>64</v>
      </c>
      <c r="D34" s="7" t="s">
        <v>22</v>
      </c>
      <c r="E34" s="10">
        <v>11.6</v>
      </c>
      <c r="F34" s="16">
        <v>11.6</v>
      </c>
      <c r="G34" s="14">
        <v>12.1</v>
      </c>
      <c r="H34" s="14">
        <v>104.3</v>
      </c>
      <c r="I34" s="26">
        <v>104.3</v>
      </c>
      <c r="J34" s="7" t="s">
        <v>182</v>
      </c>
    </row>
    <row r="35" spans="1:10" s="2" customFormat="1" ht="102" customHeight="1" x14ac:dyDescent="0.25">
      <c r="A35" s="7">
        <v>27</v>
      </c>
      <c r="B35" s="7" t="s">
        <v>66</v>
      </c>
      <c r="C35" s="7" t="s">
        <v>67</v>
      </c>
      <c r="D35" s="7" t="s">
        <v>22</v>
      </c>
      <c r="E35" s="8">
        <v>5.8</v>
      </c>
      <c r="F35" s="16">
        <v>5.8</v>
      </c>
      <c r="G35" s="14">
        <v>5.8</v>
      </c>
      <c r="H35" s="14">
        <v>100</v>
      </c>
      <c r="I35" s="26">
        <v>100</v>
      </c>
      <c r="J35" s="7" t="s">
        <v>183</v>
      </c>
    </row>
    <row r="36" spans="1:10" s="2" customFormat="1" ht="102" customHeight="1" x14ac:dyDescent="0.25">
      <c r="A36" s="7">
        <v>28</v>
      </c>
      <c r="B36" s="7" t="s">
        <v>68</v>
      </c>
      <c r="C36" s="7" t="s">
        <v>69</v>
      </c>
      <c r="D36" s="7" t="s">
        <v>22</v>
      </c>
      <c r="E36" s="8">
        <v>38</v>
      </c>
      <c r="F36" s="16">
        <v>38</v>
      </c>
      <c r="G36" s="14">
        <v>38</v>
      </c>
      <c r="H36" s="14">
        <v>100</v>
      </c>
      <c r="I36" s="26">
        <v>100</v>
      </c>
      <c r="J36" s="7" t="str">
        <f>$J$35</f>
        <v>показатель не изменился</v>
      </c>
    </row>
    <row r="37" spans="1:10" s="2" customFormat="1" x14ac:dyDescent="0.25">
      <c r="A37" s="7">
        <v>31</v>
      </c>
      <c r="B37" s="116" t="s">
        <v>70</v>
      </c>
      <c r="C37" s="117"/>
      <c r="D37" s="117"/>
      <c r="E37" s="117"/>
      <c r="F37" s="117"/>
      <c r="G37" s="117"/>
      <c r="H37" s="117"/>
      <c r="I37" s="117"/>
      <c r="J37" s="118"/>
    </row>
    <row r="38" spans="1:10" s="32" customFormat="1" ht="87.75" customHeight="1" x14ac:dyDescent="0.25">
      <c r="A38" s="29">
        <v>32</v>
      </c>
      <c r="B38" s="29" t="s">
        <v>71</v>
      </c>
      <c r="C38" s="29" t="s">
        <v>72</v>
      </c>
      <c r="D38" s="29" t="s">
        <v>73</v>
      </c>
      <c r="E38" s="30">
        <v>27.004000000000001</v>
      </c>
      <c r="F38" s="30">
        <v>27.004000000000001</v>
      </c>
      <c r="G38" s="31">
        <v>20.824999999999999</v>
      </c>
      <c r="H38" s="35">
        <v>129.66999999999999</v>
      </c>
      <c r="I38" s="26">
        <v>129.66999999999999</v>
      </c>
      <c r="J38" s="29" t="s">
        <v>173</v>
      </c>
    </row>
    <row r="39" spans="1:10" s="32" customFormat="1" ht="86.25" customHeight="1" x14ac:dyDescent="0.25">
      <c r="A39" s="29">
        <v>33</v>
      </c>
      <c r="B39" s="29" t="s">
        <v>80</v>
      </c>
      <c r="C39" s="29" t="s">
        <v>74</v>
      </c>
      <c r="D39" s="29" t="s">
        <v>75</v>
      </c>
      <c r="E39" s="33">
        <v>0.23910000000000001</v>
      </c>
      <c r="F39" s="33">
        <v>0.23910000000000001</v>
      </c>
      <c r="G39" s="34">
        <v>0.23139999999999999</v>
      </c>
      <c r="H39" s="35">
        <v>103.23</v>
      </c>
      <c r="I39" s="26">
        <v>103.23</v>
      </c>
      <c r="J39" s="29" t="s">
        <v>176</v>
      </c>
    </row>
    <row r="40" spans="1:10" s="32" customFormat="1" ht="69" customHeight="1" x14ac:dyDescent="0.25">
      <c r="A40" s="29">
        <v>34</v>
      </c>
      <c r="B40" s="29" t="s">
        <v>81</v>
      </c>
      <c r="C40" s="29" t="s">
        <v>78</v>
      </c>
      <c r="D40" s="29" t="s">
        <v>76</v>
      </c>
      <c r="E40" s="30">
        <v>36.765000000000001</v>
      </c>
      <c r="F40" s="30">
        <v>36.765000000000001</v>
      </c>
      <c r="G40" s="31">
        <v>33.423000000000002</v>
      </c>
      <c r="H40" s="35">
        <v>109.48</v>
      </c>
      <c r="I40" s="26">
        <v>109.48</v>
      </c>
      <c r="J40" s="29" t="s">
        <v>174</v>
      </c>
    </row>
    <row r="41" spans="1:10" s="32" customFormat="1" ht="72.75" customHeight="1" x14ac:dyDescent="0.25">
      <c r="A41" s="29">
        <v>35</v>
      </c>
      <c r="B41" s="29" t="s">
        <v>82</v>
      </c>
      <c r="C41" s="29" t="s">
        <v>77</v>
      </c>
      <c r="D41" s="29" t="s">
        <v>76</v>
      </c>
      <c r="E41" s="30">
        <v>10.595000000000001</v>
      </c>
      <c r="F41" s="30">
        <v>10.595000000000001</v>
      </c>
      <c r="G41" s="31">
        <v>9.8699999999999992</v>
      </c>
      <c r="H41" s="35">
        <v>107.23</v>
      </c>
      <c r="I41" s="26">
        <v>107.23</v>
      </c>
      <c r="J41" s="29" t="s">
        <v>175</v>
      </c>
    </row>
    <row r="42" spans="1:10" s="32" customFormat="1" ht="66.75" customHeight="1" x14ac:dyDescent="0.25">
      <c r="A42" s="29">
        <v>36</v>
      </c>
      <c r="B42" s="29" t="s">
        <v>83</v>
      </c>
      <c r="C42" s="29" t="s">
        <v>79</v>
      </c>
      <c r="D42" s="29" t="s">
        <v>76</v>
      </c>
      <c r="E42" s="33" t="s">
        <v>23</v>
      </c>
      <c r="F42" s="33" t="s">
        <v>23</v>
      </c>
      <c r="G42" s="34" t="s">
        <v>23</v>
      </c>
      <c r="H42" s="35" t="s">
        <v>23</v>
      </c>
      <c r="I42" s="26" t="s">
        <v>23</v>
      </c>
      <c r="J42" s="29" t="s">
        <v>177</v>
      </c>
    </row>
    <row r="43" spans="1:10" s="2" customFormat="1" x14ac:dyDescent="0.25">
      <c r="A43" s="7">
        <v>39</v>
      </c>
      <c r="B43" s="116" t="s">
        <v>84</v>
      </c>
      <c r="C43" s="117"/>
      <c r="D43" s="117"/>
      <c r="E43" s="117"/>
      <c r="F43" s="117"/>
      <c r="G43" s="117"/>
      <c r="H43" s="117"/>
      <c r="I43" s="117"/>
      <c r="J43" s="118"/>
    </row>
    <row r="44" spans="1:10" s="2" customFormat="1" ht="75.75" customHeight="1" x14ac:dyDescent="0.25">
      <c r="A44" s="7">
        <v>40</v>
      </c>
      <c r="B44" s="7" t="s">
        <v>91</v>
      </c>
      <c r="C44" s="7" t="s">
        <v>85</v>
      </c>
      <c r="D44" s="7" t="s">
        <v>86</v>
      </c>
      <c r="E44" s="105">
        <v>27.6</v>
      </c>
      <c r="F44" s="16">
        <v>27.6</v>
      </c>
      <c r="G44" s="14">
        <v>26.7</v>
      </c>
      <c r="H44" s="14">
        <v>105</v>
      </c>
      <c r="I44" s="26">
        <v>105</v>
      </c>
      <c r="J44" s="7" t="s">
        <v>185</v>
      </c>
    </row>
    <row r="45" spans="1:10" s="2" customFormat="1" ht="47.25" x14ac:dyDescent="0.25">
      <c r="A45" s="7">
        <v>41</v>
      </c>
      <c r="B45" s="7" t="s">
        <v>92</v>
      </c>
      <c r="C45" s="7" t="s">
        <v>87</v>
      </c>
      <c r="D45" s="7" t="s">
        <v>75</v>
      </c>
      <c r="E45" s="22">
        <v>0.28199999999999997</v>
      </c>
      <c r="F45" s="28">
        <v>0.28199999999999997</v>
      </c>
      <c r="G45" s="21">
        <v>0.27400000000000002</v>
      </c>
      <c r="H45" s="14">
        <v>102.9</v>
      </c>
      <c r="I45" s="26">
        <v>102.9</v>
      </c>
      <c r="J45" s="7" t="s">
        <v>186</v>
      </c>
    </row>
    <row r="46" spans="1:10" s="2" customFormat="1" ht="81.75" customHeight="1" x14ac:dyDescent="0.25">
      <c r="A46" s="7">
        <v>42</v>
      </c>
      <c r="B46" s="7" t="s">
        <v>93</v>
      </c>
      <c r="C46" s="7" t="s">
        <v>88</v>
      </c>
      <c r="D46" s="7" t="s">
        <v>86</v>
      </c>
      <c r="E46" s="18">
        <v>40.200000000000003</v>
      </c>
      <c r="F46" s="16">
        <v>40.200000000000003</v>
      </c>
      <c r="G46" s="14">
        <v>64.3</v>
      </c>
      <c r="H46" s="14">
        <v>62.5</v>
      </c>
      <c r="I46" s="26">
        <v>62.5</v>
      </c>
      <c r="J46" s="7" t="s">
        <v>191</v>
      </c>
    </row>
    <row r="47" spans="1:10" s="2" customFormat="1" ht="47.25" x14ac:dyDescent="0.25">
      <c r="A47" s="7">
        <v>43</v>
      </c>
      <c r="B47" s="7" t="s">
        <v>94</v>
      </c>
      <c r="C47" s="7" t="s">
        <v>89</v>
      </c>
      <c r="D47" s="7" t="s">
        <v>73</v>
      </c>
      <c r="E47" s="23">
        <v>2.69E-2</v>
      </c>
      <c r="F47" s="39">
        <v>2.69E-2</v>
      </c>
      <c r="G47" s="40">
        <v>2.69E-2</v>
      </c>
      <c r="H47" s="14">
        <v>100</v>
      </c>
      <c r="I47" s="26">
        <v>100</v>
      </c>
      <c r="J47" s="7" t="s">
        <v>183</v>
      </c>
    </row>
    <row r="48" spans="1:10" s="2" customFormat="1" ht="47.25" x14ac:dyDescent="0.25">
      <c r="A48" s="7">
        <v>46</v>
      </c>
      <c r="B48" s="7" t="s">
        <v>95</v>
      </c>
      <c r="C48" s="7" t="s">
        <v>90</v>
      </c>
      <c r="D48" s="7" t="s">
        <v>184</v>
      </c>
      <c r="E48" s="23">
        <v>4.58E-2</v>
      </c>
      <c r="F48" s="39">
        <v>4.58E-2</v>
      </c>
      <c r="G48" s="40">
        <v>4.58E-2</v>
      </c>
      <c r="H48" s="14">
        <v>100</v>
      </c>
      <c r="I48" s="26">
        <v>100</v>
      </c>
      <c r="J48" s="7" t="s">
        <v>183</v>
      </c>
    </row>
    <row r="49" spans="1:10" s="2" customFormat="1" ht="36.75" customHeight="1" x14ac:dyDescent="0.25">
      <c r="A49" s="7">
        <v>47</v>
      </c>
      <c r="B49" s="116" t="s">
        <v>96</v>
      </c>
      <c r="C49" s="117"/>
      <c r="D49" s="117"/>
      <c r="E49" s="117"/>
      <c r="F49" s="117"/>
      <c r="G49" s="117"/>
      <c r="H49" s="117"/>
      <c r="I49" s="117"/>
      <c r="J49" s="118"/>
    </row>
    <row r="50" spans="1:10" s="2" customFormat="1" ht="47.25" x14ac:dyDescent="0.25">
      <c r="A50" s="7">
        <v>49</v>
      </c>
      <c r="B50" s="7" t="s">
        <v>104</v>
      </c>
      <c r="C50" s="7" t="s">
        <v>97</v>
      </c>
      <c r="D50" s="7" t="s">
        <v>98</v>
      </c>
      <c r="E50" s="40">
        <v>0.18740000000000001</v>
      </c>
      <c r="F50" s="39">
        <v>0.18740000000000001</v>
      </c>
      <c r="G50" s="40">
        <v>0.18740000000000001</v>
      </c>
      <c r="H50" s="14">
        <v>100</v>
      </c>
      <c r="I50" s="26">
        <v>100</v>
      </c>
      <c r="J50" s="7" t="s">
        <v>187</v>
      </c>
    </row>
    <row r="51" spans="1:10" s="2" customFormat="1" ht="65.25" customHeight="1" x14ac:dyDescent="0.25">
      <c r="A51" s="7">
        <v>50</v>
      </c>
      <c r="B51" s="7" t="s">
        <v>105</v>
      </c>
      <c r="C51" s="7" t="s">
        <v>101</v>
      </c>
      <c r="D51" s="7" t="s">
        <v>102</v>
      </c>
      <c r="E51" s="21">
        <v>0.29099999999999998</v>
      </c>
      <c r="F51" s="28">
        <v>0.29099999999999998</v>
      </c>
      <c r="G51" s="21">
        <v>0.29099999999999998</v>
      </c>
      <c r="H51" s="41">
        <v>100</v>
      </c>
      <c r="I51" s="26">
        <v>100</v>
      </c>
      <c r="J51" s="7" t="s">
        <v>187</v>
      </c>
    </row>
    <row r="52" spans="1:10" s="2" customFormat="1" ht="47.25" x14ac:dyDescent="0.25">
      <c r="A52" s="7">
        <v>51</v>
      </c>
      <c r="B52" s="7" t="s">
        <v>106</v>
      </c>
      <c r="C52" s="7" t="s">
        <v>100</v>
      </c>
      <c r="D52" s="7" t="s">
        <v>22</v>
      </c>
      <c r="E52" s="7">
        <v>19.38</v>
      </c>
      <c r="F52" s="37">
        <v>19.38</v>
      </c>
      <c r="G52" s="38">
        <v>19.38</v>
      </c>
      <c r="H52" s="41">
        <v>100</v>
      </c>
      <c r="I52" s="26">
        <v>100</v>
      </c>
      <c r="J52" s="7" t="s">
        <v>187</v>
      </c>
    </row>
    <row r="53" spans="1:10" s="2" customFormat="1" ht="52.5" customHeight="1" x14ac:dyDescent="0.25">
      <c r="A53" s="7">
        <v>52</v>
      </c>
      <c r="B53" s="7" t="s">
        <v>107</v>
      </c>
      <c r="C53" s="7" t="s">
        <v>103</v>
      </c>
      <c r="D53" s="7" t="s">
        <v>22</v>
      </c>
      <c r="E53" s="7">
        <v>14.29</v>
      </c>
      <c r="F53" s="37">
        <v>14.29</v>
      </c>
      <c r="G53" s="38">
        <v>14.29</v>
      </c>
      <c r="H53" s="41">
        <v>100</v>
      </c>
      <c r="I53" s="26">
        <v>100</v>
      </c>
      <c r="J53" s="7" t="s">
        <v>187</v>
      </c>
    </row>
    <row r="54" spans="1:10" s="2" customFormat="1" ht="71.25" customHeight="1" x14ac:dyDescent="0.25">
      <c r="A54" s="7">
        <v>53</v>
      </c>
      <c r="B54" s="7" t="s">
        <v>114</v>
      </c>
      <c r="C54" s="7" t="s">
        <v>108</v>
      </c>
      <c r="D54" s="7" t="s">
        <v>111</v>
      </c>
      <c r="E54" s="24">
        <v>0.6</v>
      </c>
      <c r="F54" s="37">
        <v>0.6</v>
      </c>
      <c r="G54" s="38">
        <v>0.6</v>
      </c>
      <c r="H54" s="41">
        <v>100</v>
      </c>
      <c r="I54" s="26">
        <v>100</v>
      </c>
      <c r="J54" s="7" t="str">
        <f>$J$53</f>
        <v>отклонений нет</v>
      </c>
    </row>
    <row r="55" spans="1:10" s="2" customFormat="1" ht="47.25" x14ac:dyDescent="0.25">
      <c r="A55" s="7">
        <v>54</v>
      </c>
      <c r="B55" s="7" t="s">
        <v>115</v>
      </c>
      <c r="C55" s="7" t="s">
        <v>109</v>
      </c>
      <c r="D55" s="7" t="s">
        <v>112</v>
      </c>
      <c r="E55" s="25">
        <v>0.876</v>
      </c>
      <c r="F55" s="36">
        <v>0.876</v>
      </c>
      <c r="G55" s="36">
        <v>0.876</v>
      </c>
      <c r="H55" s="41">
        <v>100</v>
      </c>
      <c r="I55" s="26">
        <v>100</v>
      </c>
      <c r="J55" s="29" t="str">
        <f>$J$54</f>
        <v>отклонений нет</v>
      </c>
    </row>
    <row r="56" spans="1:10" s="2" customFormat="1" ht="31.5" x14ac:dyDescent="0.25">
      <c r="A56" s="7">
        <v>55</v>
      </c>
      <c r="B56" s="7" t="s">
        <v>116</v>
      </c>
      <c r="C56" s="7" t="s">
        <v>110</v>
      </c>
      <c r="D56" s="7" t="s">
        <v>113</v>
      </c>
      <c r="E56" s="7">
        <v>14.99</v>
      </c>
      <c r="F56" s="37">
        <v>14.99</v>
      </c>
      <c r="G56" s="38">
        <v>14.99</v>
      </c>
      <c r="H56" s="41">
        <v>100</v>
      </c>
      <c r="I56" s="26">
        <v>100</v>
      </c>
      <c r="J56" s="7" t="s">
        <v>187</v>
      </c>
    </row>
    <row r="57" spans="1:10" s="2" customFormat="1" x14ac:dyDescent="0.25">
      <c r="A57" s="7">
        <v>56</v>
      </c>
      <c r="B57" s="116" t="s">
        <v>117</v>
      </c>
      <c r="C57" s="117"/>
      <c r="D57" s="117"/>
      <c r="E57" s="117"/>
      <c r="F57" s="117"/>
      <c r="G57" s="117"/>
      <c r="H57" s="117"/>
      <c r="I57" s="117"/>
      <c r="J57" s="118"/>
    </row>
    <row r="58" spans="1:10" s="2" customFormat="1" x14ac:dyDescent="0.25">
      <c r="A58" s="7">
        <v>63</v>
      </c>
      <c r="B58" s="7" t="s">
        <v>21</v>
      </c>
      <c r="C58" s="113" t="s">
        <v>188</v>
      </c>
      <c r="D58" s="113"/>
      <c r="E58" s="113"/>
      <c r="F58" s="113"/>
      <c r="G58" s="113"/>
      <c r="H58" s="113"/>
      <c r="I58" s="113"/>
      <c r="J58" s="113"/>
    </row>
    <row r="59" spans="1:10" s="2" customFormat="1" ht="31.5" customHeight="1" x14ac:dyDescent="0.25">
      <c r="A59" s="7">
        <v>64</v>
      </c>
      <c r="B59" s="7" t="s">
        <v>118</v>
      </c>
      <c r="C59" s="113" t="s">
        <v>119</v>
      </c>
      <c r="D59" s="113"/>
      <c r="E59" s="113"/>
      <c r="F59" s="113"/>
      <c r="G59" s="113"/>
      <c r="H59" s="113"/>
      <c r="I59" s="113"/>
      <c r="J59" s="113"/>
    </row>
    <row r="60" spans="1:10" s="2" customFormat="1" x14ac:dyDescent="0.25">
      <c r="A60" s="7">
        <v>65</v>
      </c>
      <c r="B60" s="7" t="s">
        <v>120</v>
      </c>
      <c r="C60" s="113" t="s">
        <v>121</v>
      </c>
      <c r="D60" s="113"/>
      <c r="E60" s="113"/>
      <c r="F60" s="113"/>
      <c r="G60" s="113"/>
      <c r="H60" s="113"/>
      <c r="I60" s="113"/>
      <c r="J60" s="113"/>
    </row>
    <row r="61" spans="1:10" s="2" customFormat="1" ht="169.5" customHeight="1" x14ac:dyDescent="0.25">
      <c r="A61" s="7">
        <v>66</v>
      </c>
      <c r="B61" s="7" t="s">
        <v>122</v>
      </c>
      <c r="C61" s="7" t="s">
        <v>125</v>
      </c>
      <c r="D61" s="7" t="s">
        <v>22</v>
      </c>
      <c r="E61" s="9">
        <v>25</v>
      </c>
      <c r="F61" s="16">
        <v>25</v>
      </c>
      <c r="G61" s="16">
        <v>25.9</v>
      </c>
      <c r="H61" s="16">
        <f>G61/F61*100</f>
        <v>103.60000000000001</v>
      </c>
      <c r="I61" s="26">
        <f t="shared" ref="I61" si="0">G61/F61*100</f>
        <v>103.60000000000001</v>
      </c>
      <c r="J61" s="7"/>
    </row>
    <row r="62" spans="1:10" s="2" customFormat="1" ht="74.25" customHeight="1" x14ac:dyDescent="0.25">
      <c r="A62" s="7">
        <v>67</v>
      </c>
      <c r="B62" s="7" t="s">
        <v>123</v>
      </c>
      <c r="C62" s="7" t="s">
        <v>124</v>
      </c>
      <c r="D62" s="7" t="s">
        <v>22</v>
      </c>
      <c r="E62" s="7">
        <v>18.5</v>
      </c>
      <c r="F62" s="16" t="s">
        <v>23</v>
      </c>
      <c r="G62" s="14" t="s">
        <v>23</v>
      </c>
      <c r="H62" s="14" t="s">
        <v>23</v>
      </c>
      <c r="I62" s="19" t="s">
        <v>23</v>
      </c>
      <c r="J62" s="20" t="s">
        <v>99</v>
      </c>
    </row>
    <row r="63" spans="1:10" s="2" customFormat="1" ht="63" x14ac:dyDescent="0.25">
      <c r="A63" s="7">
        <v>68</v>
      </c>
      <c r="B63" s="7" t="s">
        <v>126</v>
      </c>
      <c r="C63" s="7" t="s">
        <v>127</v>
      </c>
      <c r="D63" s="7" t="s">
        <v>22</v>
      </c>
      <c r="E63" s="94">
        <v>80</v>
      </c>
      <c r="F63" s="16">
        <v>80</v>
      </c>
      <c r="G63" s="14">
        <v>80.5</v>
      </c>
      <c r="H63" s="14">
        <f>G63/E63*100</f>
        <v>100.62500000000001</v>
      </c>
      <c r="I63" s="26">
        <f t="shared" ref="I63" si="1">G63/F63*100</f>
        <v>100.62500000000001</v>
      </c>
      <c r="J63" s="7"/>
    </row>
    <row r="64" spans="1:10" s="2" customFormat="1" ht="37.5" customHeight="1" x14ac:dyDescent="0.25">
      <c r="A64" s="119" t="s">
        <v>128</v>
      </c>
      <c r="B64" s="119"/>
      <c r="C64" s="119"/>
      <c r="D64" s="119"/>
      <c r="E64" s="119"/>
      <c r="F64" s="119"/>
      <c r="G64" s="119"/>
      <c r="H64" s="119"/>
      <c r="I64" s="119"/>
      <c r="J64" s="119"/>
    </row>
    <row r="65" spans="1:2" s="2" customFormat="1" x14ac:dyDescent="0.25">
      <c r="A65" s="3"/>
      <c r="B65" s="3"/>
    </row>
    <row r="66" spans="1:2" s="2" customFormat="1" x14ac:dyDescent="0.25">
      <c r="A66" s="3"/>
      <c r="B66" s="3"/>
    </row>
    <row r="67" spans="1:2" s="2" customFormat="1" x14ac:dyDescent="0.25">
      <c r="A67" s="3"/>
      <c r="B67" s="3"/>
    </row>
    <row r="68" spans="1:2" s="2" customFormat="1" x14ac:dyDescent="0.25">
      <c r="A68" s="3"/>
      <c r="B68" s="3"/>
    </row>
    <row r="69" spans="1:2" s="2" customFormat="1" x14ac:dyDescent="0.25">
      <c r="A69" s="3"/>
      <c r="B69" s="3"/>
    </row>
    <row r="70" spans="1:2" s="2" customFormat="1" x14ac:dyDescent="0.25">
      <c r="A70" s="3"/>
      <c r="B70" s="3"/>
    </row>
    <row r="71" spans="1:2" s="2" customFormat="1" x14ac:dyDescent="0.25">
      <c r="A71" s="3"/>
      <c r="B71" s="3"/>
    </row>
    <row r="72" spans="1:2" s="2" customFormat="1" x14ac:dyDescent="0.25">
      <c r="A72" s="3"/>
      <c r="B72" s="3"/>
    </row>
    <row r="73" spans="1:2" s="2" customFormat="1" x14ac:dyDescent="0.25">
      <c r="A73" s="3"/>
      <c r="B73" s="3"/>
    </row>
    <row r="74" spans="1:2" s="2" customFormat="1" x14ac:dyDescent="0.25">
      <c r="A74" s="3"/>
      <c r="B74" s="3"/>
    </row>
    <row r="75" spans="1:2" s="2" customFormat="1" x14ac:dyDescent="0.25">
      <c r="A75" s="3"/>
      <c r="B75" s="3"/>
    </row>
    <row r="76" spans="1:2" s="2" customFormat="1" x14ac:dyDescent="0.25">
      <c r="A76" s="3"/>
      <c r="B76" s="3"/>
    </row>
    <row r="77" spans="1:2" s="2" customFormat="1" x14ac:dyDescent="0.25">
      <c r="A77" s="3"/>
      <c r="B77" s="3"/>
    </row>
    <row r="78" spans="1:2" s="2" customFormat="1" x14ac:dyDescent="0.25">
      <c r="A78" s="3"/>
      <c r="B78" s="3"/>
    </row>
    <row r="79" spans="1:2" s="2" customFormat="1" x14ac:dyDescent="0.25">
      <c r="A79" s="3"/>
      <c r="B79" s="3"/>
    </row>
    <row r="80" spans="1:2" s="2" customFormat="1" x14ac:dyDescent="0.25">
      <c r="A80" s="3"/>
      <c r="B80" s="3"/>
    </row>
    <row r="81" spans="1:2" s="2" customFormat="1" x14ac:dyDescent="0.25">
      <c r="A81" s="3"/>
      <c r="B81" s="3"/>
    </row>
    <row r="82" spans="1:2" s="2" customFormat="1" x14ac:dyDescent="0.25">
      <c r="A82" s="3"/>
      <c r="B82" s="3"/>
    </row>
    <row r="83" spans="1:2" s="2" customFormat="1" x14ac:dyDescent="0.25">
      <c r="A83" s="3"/>
      <c r="B83" s="3"/>
    </row>
    <row r="84" spans="1:2" s="2" customFormat="1" x14ac:dyDescent="0.25">
      <c r="A84" s="3"/>
      <c r="B84" s="3"/>
    </row>
    <row r="85" spans="1:2" s="2" customFormat="1" x14ac:dyDescent="0.25">
      <c r="A85" s="3"/>
      <c r="B85" s="3"/>
    </row>
    <row r="86" spans="1:2" s="2" customFormat="1" x14ac:dyDescent="0.25">
      <c r="A86" s="3"/>
      <c r="B86" s="3"/>
    </row>
    <row r="87" spans="1:2" s="2" customFormat="1" x14ac:dyDescent="0.25">
      <c r="A87" s="3"/>
      <c r="B87" s="3"/>
    </row>
    <row r="88" spans="1:2" s="2" customFormat="1" x14ac:dyDescent="0.25">
      <c r="A88" s="3"/>
      <c r="B88" s="3"/>
    </row>
    <row r="89" spans="1:2" s="2" customFormat="1" x14ac:dyDescent="0.25">
      <c r="A89" s="3"/>
      <c r="B89" s="3"/>
    </row>
    <row r="90" spans="1:2" s="2" customFormat="1" x14ac:dyDescent="0.25">
      <c r="A90" s="3"/>
      <c r="B90" s="3"/>
    </row>
    <row r="91" spans="1:2" s="2" customFormat="1" x14ac:dyDescent="0.25">
      <c r="A91" s="3"/>
      <c r="B91" s="3"/>
    </row>
    <row r="92" spans="1:2" s="2" customFormat="1" x14ac:dyDescent="0.25">
      <c r="A92" s="3"/>
      <c r="B92" s="3"/>
    </row>
    <row r="93" spans="1:2" s="2" customFormat="1" x14ac:dyDescent="0.25">
      <c r="A93" s="3"/>
      <c r="B93" s="3"/>
    </row>
    <row r="94" spans="1:2" s="2" customFormat="1" x14ac:dyDescent="0.25">
      <c r="A94" s="3"/>
      <c r="B94" s="3"/>
    </row>
    <row r="95" spans="1:2" s="2" customFormat="1" x14ac:dyDescent="0.25">
      <c r="A95" s="3"/>
      <c r="B95" s="3"/>
    </row>
    <row r="96" spans="1:2" s="2" customFormat="1" x14ac:dyDescent="0.25">
      <c r="A96" s="3"/>
      <c r="B96" s="3"/>
    </row>
    <row r="97" spans="1:2" s="2" customFormat="1" x14ac:dyDescent="0.25">
      <c r="A97" s="3"/>
      <c r="B97" s="3"/>
    </row>
    <row r="98" spans="1:2" s="2" customFormat="1" x14ac:dyDescent="0.25">
      <c r="A98" s="3"/>
      <c r="B98" s="3"/>
    </row>
    <row r="99" spans="1:2" s="2" customFormat="1" x14ac:dyDescent="0.25">
      <c r="A99" s="3"/>
      <c r="B99" s="3"/>
    </row>
    <row r="100" spans="1:2" s="2" customFormat="1" x14ac:dyDescent="0.25">
      <c r="A100" s="3"/>
      <c r="B100" s="3"/>
    </row>
    <row r="101" spans="1:2" s="2" customFormat="1" x14ac:dyDescent="0.25">
      <c r="A101" s="3"/>
      <c r="B101" s="3"/>
    </row>
    <row r="102" spans="1:2" s="2" customFormat="1" x14ac:dyDescent="0.25">
      <c r="A102" s="3"/>
      <c r="B102" s="3"/>
    </row>
    <row r="103" spans="1:2" s="2" customFormat="1" x14ac:dyDescent="0.25">
      <c r="A103" s="3"/>
      <c r="B103" s="3"/>
    </row>
    <row r="104" spans="1:2" s="2" customFormat="1" x14ac:dyDescent="0.25">
      <c r="A104" s="3"/>
      <c r="B104" s="3"/>
    </row>
    <row r="105" spans="1:2" s="2" customFormat="1" x14ac:dyDescent="0.25">
      <c r="A105" s="3"/>
      <c r="B105" s="3"/>
    </row>
    <row r="106" spans="1:2" s="2" customFormat="1" x14ac:dyDescent="0.25">
      <c r="A106" s="3"/>
      <c r="B106" s="3"/>
    </row>
    <row r="107" spans="1:2" s="2" customFormat="1" x14ac:dyDescent="0.25">
      <c r="A107" s="3"/>
      <c r="B107" s="3"/>
    </row>
    <row r="108" spans="1:2" s="2" customFormat="1" x14ac:dyDescent="0.25">
      <c r="A108" s="3"/>
      <c r="B108" s="3"/>
    </row>
    <row r="109" spans="1:2" s="2" customFormat="1" x14ac:dyDescent="0.25">
      <c r="A109" s="3"/>
      <c r="B109" s="3"/>
    </row>
    <row r="110" spans="1:2" s="2" customFormat="1" x14ac:dyDescent="0.25">
      <c r="A110" s="3"/>
      <c r="B110" s="3"/>
    </row>
    <row r="111" spans="1:2" s="2" customFormat="1" x14ac:dyDescent="0.25">
      <c r="A111" s="3"/>
      <c r="B111" s="3"/>
    </row>
    <row r="112" spans="1:2" s="2" customFormat="1" x14ac:dyDescent="0.25">
      <c r="A112" s="3"/>
      <c r="B112" s="3"/>
    </row>
    <row r="113" spans="1:2" s="2" customFormat="1" x14ac:dyDescent="0.25">
      <c r="A113" s="3"/>
      <c r="B113" s="3"/>
    </row>
    <row r="114" spans="1:2" s="2" customFormat="1" x14ac:dyDescent="0.25">
      <c r="A114" s="3"/>
      <c r="B114" s="3"/>
    </row>
    <row r="115" spans="1:2" s="2" customFormat="1" x14ac:dyDescent="0.25">
      <c r="A115" s="3"/>
      <c r="B115" s="3"/>
    </row>
    <row r="116" spans="1:2" s="2" customFormat="1" x14ac:dyDescent="0.25">
      <c r="A116" s="3"/>
      <c r="B116" s="3"/>
    </row>
    <row r="117" spans="1:2" s="2" customFormat="1" x14ac:dyDescent="0.25">
      <c r="A117" s="3"/>
      <c r="B117" s="3"/>
    </row>
    <row r="118" spans="1:2" s="2" customFormat="1" x14ac:dyDescent="0.25">
      <c r="A118" s="3"/>
      <c r="B118" s="3"/>
    </row>
    <row r="119" spans="1:2" s="2" customFormat="1" x14ac:dyDescent="0.25">
      <c r="A119" s="3"/>
      <c r="B119" s="3"/>
    </row>
    <row r="120" spans="1:2" s="2" customFormat="1" x14ac:dyDescent="0.25">
      <c r="A120" s="3"/>
      <c r="B120" s="3"/>
    </row>
    <row r="121" spans="1:2" s="2" customFormat="1" x14ac:dyDescent="0.25">
      <c r="A121" s="3"/>
      <c r="B121" s="3"/>
    </row>
    <row r="122" spans="1:2" s="2" customFormat="1" x14ac:dyDescent="0.25">
      <c r="A122" s="3"/>
      <c r="B122" s="3"/>
    </row>
    <row r="123" spans="1:2" s="2" customFormat="1" x14ac:dyDescent="0.25">
      <c r="A123" s="3"/>
      <c r="B123" s="3"/>
    </row>
    <row r="124" spans="1:2" s="2" customFormat="1" x14ac:dyDescent="0.25">
      <c r="A124" s="3"/>
      <c r="B124" s="3"/>
    </row>
    <row r="125" spans="1:2" s="2" customFormat="1" x14ac:dyDescent="0.25">
      <c r="A125" s="3"/>
      <c r="B125" s="3"/>
    </row>
    <row r="126" spans="1:2" s="2" customFormat="1" x14ac:dyDescent="0.25">
      <c r="A126" s="3"/>
      <c r="B126" s="3"/>
    </row>
    <row r="127" spans="1:2" s="2" customFormat="1" x14ac:dyDescent="0.25">
      <c r="A127" s="3"/>
      <c r="B127" s="3"/>
    </row>
    <row r="128" spans="1:2" s="2" customFormat="1" x14ac:dyDescent="0.25">
      <c r="A128" s="3"/>
      <c r="B128" s="3"/>
    </row>
    <row r="129" spans="1:2" s="2" customFormat="1" x14ac:dyDescent="0.25">
      <c r="A129" s="3"/>
      <c r="B129" s="3"/>
    </row>
    <row r="130" spans="1:2" s="2" customFormat="1" x14ac:dyDescent="0.25">
      <c r="A130" s="3"/>
      <c r="B130" s="3"/>
    </row>
    <row r="131" spans="1:2" s="2" customFormat="1" x14ac:dyDescent="0.25">
      <c r="A131" s="3"/>
      <c r="B131" s="3"/>
    </row>
    <row r="132" spans="1:2" s="2" customFormat="1" x14ac:dyDescent="0.25">
      <c r="A132" s="3"/>
      <c r="B132" s="3"/>
    </row>
    <row r="133" spans="1:2" s="2" customFormat="1" x14ac:dyDescent="0.25">
      <c r="A133" s="3"/>
      <c r="B133" s="3"/>
    </row>
    <row r="134" spans="1:2" s="2" customFormat="1" x14ac:dyDescent="0.25">
      <c r="A134" s="3"/>
      <c r="B134" s="3"/>
    </row>
    <row r="135" spans="1:2" s="2" customFormat="1" x14ac:dyDescent="0.25">
      <c r="A135" s="3"/>
      <c r="B135" s="3"/>
    </row>
    <row r="136" spans="1:2" s="2" customFormat="1" x14ac:dyDescent="0.25">
      <c r="A136" s="3"/>
      <c r="B136" s="3"/>
    </row>
    <row r="137" spans="1:2" s="2" customFormat="1" x14ac:dyDescent="0.25">
      <c r="A137" s="3"/>
      <c r="B137" s="3"/>
    </row>
    <row r="138" spans="1:2" s="2" customFormat="1" x14ac:dyDescent="0.25">
      <c r="A138" s="3"/>
      <c r="B138" s="3"/>
    </row>
    <row r="139" spans="1:2" s="2" customFormat="1" x14ac:dyDescent="0.25">
      <c r="A139" s="3"/>
      <c r="B139" s="3"/>
    </row>
    <row r="140" spans="1:2" s="2" customFormat="1" x14ac:dyDescent="0.25">
      <c r="A140" s="3"/>
      <c r="B140" s="3"/>
    </row>
    <row r="141" spans="1:2" s="2" customFormat="1" x14ac:dyDescent="0.25">
      <c r="A141" s="3"/>
      <c r="B141" s="3"/>
    </row>
    <row r="142" spans="1:2" s="2" customFormat="1" x14ac:dyDescent="0.25">
      <c r="A142" s="3"/>
      <c r="B142" s="3"/>
    </row>
    <row r="143" spans="1:2" s="2" customFormat="1" x14ac:dyDescent="0.25">
      <c r="A143" s="3"/>
      <c r="B143" s="3"/>
    </row>
    <row r="144" spans="1:2" s="2" customFormat="1" x14ac:dyDescent="0.25">
      <c r="A144" s="3"/>
      <c r="B144" s="3"/>
    </row>
    <row r="145" spans="1:2" s="2" customFormat="1" x14ac:dyDescent="0.25">
      <c r="A145" s="3"/>
      <c r="B145" s="3"/>
    </row>
    <row r="146" spans="1:2" s="2" customFormat="1" x14ac:dyDescent="0.25">
      <c r="A146" s="3"/>
      <c r="B146" s="3"/>
    </row>
    <row r="147" spans="1:2" s="2" customFormat="1" x14ac:dyDescent="0.25">
      <c r="A147" s="3"/>
      <c r="B147" s="3"/>
    </row>
    <row r="148" spans="1:2" s="2" customFormat="1" x14ac:dyDescent="0.25">
      <c r="A148" s="3"/>
      <c r="B148" s="3"/>
    </row>
    <row r="149" spans="1:2" s="2" customFormat="1" x14ac:dyDescent="0.25">
      <c r="A149" s="3"/>
      <c r="B149" s="3"/>
    </row>
    <row r="150" spans="1:2" s="2" customFormat="1" x14ac:dyDescent="0.25">
      <c r="A150" s="3"/>
      <c r="B150" s="3"/>
    </row>
    <row r="151" spans="1:2" s="2" customFormat="1" x14ac:dyDescent="0.25">
      <c r="A151" s="3"/>
      <c r="B151" s="3"/>
    </row>
    <row r="152" spans="1:2" s="2" customFormat="1" x14ac:dyDescent="0.25">
      <c r="A152" s="3"/>
      <c r="B152" s="3"/>
    </row>
    <row r="153" spans="1:2" s="2" customFormat="1" x14ac:dyDescent="0.25">
      <c r="A153" s="3"/>
      <c r="B153" s="3"/>
    </row>
    <row r="154" spans="1:2" s="2" customFormat="1" x14ac:dyDescent="0.25">
      <c r="A154" s="3"/>
      <c r="B154" s="3"/>
    </row>
    <row r="155" spans="1:2" s="2" customFormat="1" x14ac:dyDescent="0.25">
      <c r="A155" s="3"/>
      <c r="B155" s="3"/>
    </row>
    <row r="156" spans="1:2" s="2" customFormat="1" x14ac:dyDescent="0.25">
      <c r="A156" s="3"/>
      <c r="B156" s="3"/>
    </row>
    <row r="157" spans="1:2" s="2" customFormat="1" x14ac:dyDescent="0.25">
      <c r="A157" s="3"/>
      <c r="B157" s="3"/>
    </row>
    <row r="158" spans="1:2" s="2" customFormat="1" x14ac:dyDescent="0.25">
      <c r="A158" s="3"/>
      <c r="B158" s="3"/>
    </row>
    <row r="159" spans="1:2" s="2" customFormat="1" x14ac:dyDescent="0.25">
      <c r="A159" s="3"/>
      <c r="B159" s="3"/>
    </row>
    <row r="160" spans="1:2" s="2" customFormat="1" x14ac:dyDescent="0.25">
      <c r="A160" s="3"/>
      <c r="B160" s="3"/>
    </row>
    <row r="161" spans="1:2" s="2" customFormat="1" x14ac:dyDescent="0.25">
      <c r="A161" s="3"/>
      <c r="B161" s="3"/>
    </row>
    <row r="162" spans="1:2" s="2" customFormat="1" x14ac:dyDescent="0.25">
      <c r="A162" s="3"/>
      <c r="B162" s="3"/>
    </row>
    <row r="163" spans="1:2" s="2" customFormat="1" x14ac:dyDescent="0.25">
      <c r="A163" s="3"/>
      <c r="B163" s="3"/>
    </row>
    <row r="164" spans="1:2" s="2" customFormat="1" x14ac:dyDescent="0.25">
      <c r="A164" s="3"/>
      <c r="B164" s="3"/>
    </row>
    <row r="165" spans="1:2" s="2" customFormat="1" x14ac:dyDescent="0.25">
      <c r="A165" s="3"/>
      <c r="B165" s="3"/>
    </row>
    <row r="166" spans="1:2" s="2" customFormat="1" x14ac:dyDescent="0.25">
      <c r="A166" s="3"/>
      <c r="B166" s="3"/>
    </row>
    <row r="167" spans="1:2" s="2" customFormat="1" x14ac:dyDescent="0.25">
      <c r="A167" s="3"/>
      <c r="B167" s="3"/>
    </row>
    <row r="168" spans="1:2" s="2" customFormat="1" x14ac:dyDescent="0.25">
      <c r="A168" s="3"/>
      <c r="B168" s="3"/>
    </row>
    <row r="169" spans="1:2" s="2" customFormat="1" x14ac:dyDescent="0.25">
      <c r="A169" s="3"/>
      <c r="B169" s="3"/>
    </row>
    <row r="170" spans="1:2" s="2" customFormat="1" x14ac:dyDescent="0.25">
      <c r="A170" s="3"/>
      <c r="B170" s="3"/>
    </row>
    <row r="171" spans="1:2" s="2" customFormat="1" x14ac:dyDescent="0.25">
      <c r="A171" s="3"/>
      <c r="B171" s="3"/>
    </row>
    <row r="172" spans="1:2" s="2" customFormat="1" x14ac:dyDescent="0.25">
      <c r="A172" s="3"/>
      <c r="B172" s="3"/>
    </row>
    <row r="173" spans="1:2" s="2" customFormat="1" x14ac:dyDescent="0.25">
      <c r="A173" s="3"/>
      <c r="B173" s="3"/>
    </row>
    <row r="174" spans="1:2" s="2" customFormat="1" x14ac:dyDescent="0.25">
      <c r="A174" s="3"/>
      <c r="B174" s="3"/>
    </row>
    <row r="175" spans="1:2" s="2" customFormat="1" x14ac:dyDescent="0.25">
      <c r="A175" s="3"/>
      <c r="B175" s="3"/>
    </row>
    <row r="176" spans="1:2" s="2" customFormat="1" x14ac:dyDescent="0.25">
      <c r="A176" s="3"/>
      <c r="B176" s="3"/>
    </row>
    <row r="177" spans="1:2" s="2" customFormat="1" x14ac:dyDescent="0.25">
      <c r="A177" s="3"/>
      <c r="B177" s="3"/>
    </row>
    <row r="178" spans="1:2" s="2" customFormat="1" x14ac:dyDescent="0.25">
      <c r="A178" s="3"/>
      <c r="B178" s="3"/>
    </row>
    <row r="179" spans="1:2" s="2" customFormat="1" x14ac:dyDescent="0.25">
      <c r="A179" s="3"/>
      <c r="B179" s="3"/>
    </row>
    <row r="180" spans="1:2" s="2" customFormat="1" x14ac:dyDescent="0.25">
      <c r="A180" s="3"/>
      <c r="B180" s="3"/>
    </row>
    <row r="181" spans="1:2" s="2" customFormat="1" x14ac:dyDescent="0.25">
      <c r="A181" s="3"/>
      <c r="B181" s="3"/>
    </row>
    <row r="182" spans="1:2" s="2" customFormat="1" x14ac:dyDescent="0.25">
      <c r="A182" s="3"/>
      <c r="B182" s="3"/>
    </row>
    <row r="183" spans="1:2" s="2" customFormat="1" x14ac:dyDescent="0.25">
      <c r="A183" s="3"/>
      <c r="B183" s="3"/>
    </row>
    <row r="184" spans="1:2" s="2" customFormat="1" x14ac:dyDescent="0.25">
      <c r="A184" s="3"/>
      <c r="B184" s="3"/>
    </row>
    <row r="185" spans="1:2" s="2" customFormat="1" x14ac:dyDescent="0.25">
      <c r="A185" s="3"/>
      <c r="B185" s="3"/>
    </row>
    <row r="186" spans="1:2" s="2" customFormat="1" x14ac:dyDescent="0.25">
      <c r="A186" s="3"/>
      <c r="B186" s="3"/>
    </row>
    <row r="187" spans="1:2" s="2" customFormat="1" x14ac:dyDescent="0.25">
      <c r="A187" s="3"/>
      <c r="B187" s="3"/>
    </row>
    <row r="188" spans="1:2" s="2" customFormat="1" x14ac:dyDescent="0.25">
      <c r="A188" s="3"/>
      <c r="B188" s="3"/>
    </row>
    <row r="189" spans="1:2" s="2" customFormat="1" x14ac:dyDescent="0.25">
      <c r="A189" s="3"/>
      <c r="B189" s="3"/>
    </row>
    <row r="190" spans="1:2" s="2" customFormat="1" x14ac:dyDescent="0.25">
      <c r="A190" s="3"/>
      <c r="B190" s="3"/>
    </row>
    <row r="191" spans="1:2" s="2" customFormat="1" x14ac:dyDescent="0.25">
      <c r="A191" s="3"/>
      <c r="B191" s="3"/>
    </row>
    <row r="192" spans="1:2" s="2" customFormat="1" x14ac:dyDescent="0.25">
      <c r="A192" s="3"/>
      <c r="B192" s="3"/>
    </row>
    <row r="193" spans="1:2" s="2" customFormat="1" x14ac:dyDescent="0.25">
      <c r="A193" s="3"/>
      <c r="B193" s="3"/>
    </row>
    <row r="194" spans="1:2" s="2" customFormat="1" x14ac:dyDescent="0.25">
      <c r="A194" s="3"/>
      <c r="B194" s="3"/>
    </row>
    <row r="195" spans="1:2" s="2" customFormat="1" x14ac:dyDescent="0.25">
      <c r="A195" s="3"/>
      <c r="B195" s="3"/>
    </row>
    <row r="196" spans="1:2" s="2" customFormat="1" x14ac:dyDescent="0.25">
      <c r="A196" s="3"/>
      <c r="B196" s="3"/>
    </row>
    <row r="197" spans="1:2" s="2" customFormat="1" x14ac:dyDescent="0.25">
      <c r="A197" s="3"/>
      <c r="B197" s="3"/>
    </row>
    <row r="198" spans="1:2" s="2" customFormat="1" x14ac:dyDescent="0.25">
      <c r="A198" s="3"/>
      <c r="B198" s="3"/>
    </row>
    <row r="199" spans="1:2" s="2" customFormat="1" x14ac:dyDescent="0.25">
      <c r="A199" s="3"/>
      <c r="B199" s="3"/>
    </row>
    <row r="200" spans="1:2" s="2" customFormat="1" x14ac:dyDescent="0.25">
      <c r="A200" s="3"/>
      <c r="B200" s="3"/>
    </row>
    <row r="201" spans="1:2" s="2" customFormat="1" x14ac:dyDescent="0.25">
      <c r="A201" s="3"/>
      <c r="B201" s="3"/>
    </row>
    <row r="202" spans="1:2" s="2" customFormat="1" x14ac:dyDescent="0.25">
      <c r="A202" s="3"/>
      <c r="B202" s="3"/>
    </row>
    <row r="203" spans="1:2" s="2" customFormat="1" x14ac:dyDescent="0.25">
      <c r="A203" s="3"/>
      <c r="B203" s="3"/>
    </row>
    <row r="204" spans="1:2" s="2" customFormat="1" x14ac:dyDescent="0.25">
      <c r="A204" s="3"/>
      <c r="B204" s="3"/>
    </row>
    <row r="205" spans="1:2" s="2" customFormat="1" x14ac:dyDescent="0.25">
      <c r="A205" s="3"/>
      <c r="B205" s="3"/>
    </row>
    <row r="206" spans="1:2" s="2" customFormat="1" x14ac:dyDescent="0.25">
      <c r="A206" s="3"/>
      <c r="B206" s="3"/>
    </row>
    <row r="207" spans="1:2" s="2" customFormat="1" x14ac:dyDescent="0.25">
      <c r="A207" s="3"/>
      <c r="B207" s="3"/>
    </row>
    <row r="208" spans="1:2" s="2" customFormat="1" x14ac:dyDescent="0.25">
      <c r="A208" s="3"/>
      <c r="B208" s="3"/>
    </row>
    <row r="209" spans="1:2" s="2" customFormat="1" x14ac:dyDescent="0.25">
      <c r="A209" s="3"/>
      <c r="B209" s="3"/>
    </row>
    <row r="210" spans="1:2" s="2" customFormat="1" x14ac:dyDescent="0.25">
      <c r="A210" s="3"/>
      <c r="B210" s="3"/>
    </row>
    <row r="211" spans="1:2" s="2" customFormat="1" x14ac:dyDescent="0.25">
      <c r="A211" s="3"/>
      <c r="B211" s="3"/>
    </row>
    <row r="212" spans="1:2" s="2" customFormat="1" x14ac:dyDescent="0.25">
      <c r="A212" s="3"/>
      <c r="B212" s="3"/>
    </row>
    <row r="213" spans="1:2" s="2" customFormat="1" x14ac:dyDescent="0.25">
      <c r="A213" s="3"/>
      <c r="B213" s="3"/>
    </row>
    <row r="214" spans="1:2" s="2" customFormat="1" x14ac:dyDescent="0.25">
      <c r="A214" s="3"/>
      <c r="B214" s="3"/>
    </row>
    <row r="215" spans="1:2" s="2" customFormat="1" x14ac:dyDescent="0.25">
      <c r="A215" s="3"/>
      <c r="B215" s="3"/>
    </row>
    <row r="216" spans="1:2" s="2" customFormat="1" x14ac:dyDescent="0.25">
      <c r="A216" s="3"/>
      <c r="B216" s="3"/>
    </row>
    <row r="217" spans="1:2" s="2" customFormat="1" x14ac:dyDescent="0.25">
      <c r="A217" s="3"/>
      <c r="B217" s="3"/>
    </row>
    <row r="218" spans="1:2" s="2" customFormat="1" x14ac:dyDescent="0.25">
      <c r="A218" s="3"/>
      <c r="B218" s="3"/>
    </row>
    <row r="219" spans="1:2" s="2" customFormat="1" x14ac:dyDescent="0.25">
      <c r="A219" s="3"/>
      <c r="B219" s="3"/>
    </row>
    <row r="220" spans="1:2" s="2" customFormat="1" x14ac:dyDescent="0.25">
      <c r="A220" s="3"/>
      <c r="B220" s="3"/>
    </row>
    <row r="221" spans="1:2" s="2" customFormat="1" x14ac:dyDescent="0.25">
      <c r="A221" s="3"/>
      <c r="B221" s="3"/>
    </row>
    <row r="222" spans="1:2" s="2" customFormat="1" x14ac:dyDescent="0.25">
      <c r="A222" s="3"/>
      <c r="B222" s="3"/>
    </row>
    <row r="223" spans="1:2" s="2" customFormat="1" x14ac:dyDescent="0.25">
      <c r="A223" s="3"/>
      <c r="B223" s="3"/>
    </row>
    <row r="224" spans="1:2" s="2" customFormat="1" x14ac:dyDescent="0.25">
      <c r="A224" s="3"/>
      <c r="B224" s="3"/>
    </row>
    <row r="225" spans="1:2" s="2" customFormat="1" x14ac:dyDescent="0.25">
      <c r="A225" s="3"/>
      <c r="B225" s="3"/>
    </row>
    <row r="226" spans="1:2" s="2" customFormat="1" x14ac:dyDescent="0.25">
      <c r="A226" s="3"/>
      <c r="B226" s="3"/>
    </row>
    <row r="227" spans="1:2" s="2" customFormat="1" x14ac:dyDescent="0.25">
      <c r="A227" s="3"/>
      <c r="B227" s="3"/>
    </row>
    <row r="228" spans="1:2" s="2" customFormat="1" x14ac:dyDescent="0.25">
      <c r="A228" s="3"/>
      <c r="B228" s="3"/>
    </row>
    <row r="229" spans="1:2" s="2" customFormat="1" x14ac:dyDescent="0.25">
      <c r="A229" s="3"/>
      <c r="B229" s="3"/>
    </row>
    <row r="230" spans="1:2" s="2" customFormat="1" x14ac:dyDescent="0.25">
      <c r="A230" s="3"/>
      <c r="B230" s="3"/>
    </row>
    <row r="231" spans="1:2" s="2" customFormat="1" x14ac:dyDescent="0.25">
      <c r="A231" s="3"/>
      <c r="B231" s="3"/>
    </row>
    <row r="232" spans="1:2" s="2" customFormat="1" x14ac:dyDescent="0.25">
      <c r="A232" s="3"/>
      <c r="B232" s="3"/>
    </row>
    <row r="233" spans="1:2" s="2" customFormat="1" x14ac:dyDescent="0.25">
      <c r="A233" s="3"/>
      <c r="B233" s="3"/>
    </row>
    <row r="234" spans="1:2" s="2" customFormat="1" x14ac:dyDescent="0.25">
      <c r="A234" s="3"/>
      <c r="B234" s="3"/>
    </row>
    <row r="235" spans="1:2" s="2" customFormat="1" x14ac:dyDescent="0.25">
      <c r="A235" s="3"/>
      <c r="B235" s="3"/>
    </row>
    <row r="236" spans="1:2" s="2" customFormat="1" x14ac:dyDescent="0.25">
      <c r="A236" s="3"/>
      <c r="B236" s="3"/>
    </row>
    <row r="237" spans="1:2" s="2" customFormat="1" x14ac:dyDescent="0.25">
      <c r="A237" s="3"/>
      <c r="B237" s="3"/>
    </row>
    <row r="238" spans="1:2" s="2" customFormat="1" x14ac:dyDescent="0.25">
      <c r="A238" s="3"/>
      <c r="B238" s="3"/>
    </row>
    <row r="239" spans="1:2" s="2" customFormat="1" x14ac:dyDescent="0.25">
      <c r="A239" s="3"/>
      <c r="B239" s="3"/>
    </row>
    <row r="240" spans="1:2" s="2" customFormat="1" x14ac:dyDescent="0.25">
      <c r="A240" s="3"/>
      <c r="B240" s="3"/>
    </row>
    <row r="241" spans="1:2" s="2" customFormat="1" x14ac:dyDescent="0.25">
      <c r="A241" s="3"/>
      <c r="B241" s="3"/>
    </row>
    <row r="242" spans="1:2" s="2" customFormat="1" x14ac:dyDescent="0.25">
      <c r="A242" s="3"/>
      <c r="B242" s="3"/>
    </row>
    <row r="243" spans="1:2" s="2" customFormat="1" x14ac:dyDescent="0.25">
      <c r="A243" s="3"/>
      <c r="B243" s="3"/>
    </row>
    <row r="244" spans="1:2" s="2" customFormat="1" x14ac:dyDescent="0.25">
      <c r="A244" s="3"/>
      <c r="B244" s="3"/>
    </row>
    <row r="245" spans="1:2" s="2" customFormat="1" x14ac:dyDescent="0.25">
      <c r="A245" s="3"/>
      <c r="B245" s="3"/>
    </row>
    <row r="246" spans="1:2" s="2" customFormat="1" x14ac:dyDescent="0.25">
      <c r="A246" s="3"/>
      <c r="B246" s="3"/>
    </row>
    <row r="247" spans="1:2" s="2" customFormat="1" x14ac:dyDescent="0.25">
      <c r="A247" s="3"/>
      <c r="B247" s="3"/>
    </row>
    <row r="248" spans="1:2" s="2" customFormat="1" x14ac:dyDescent="0.25">
      <c r="A248" s="3"/>
      <c r="B248" s="3"/>
    </row>
    <row r="249" spans="1:2" s="2" customFormat="1" x14ac:dyDescent="0.25">
      <c r="A249" s="3"/>
      <c r="B249" s="3"/>
    </row>
    <row r="250" spans="1:2" s="2" customFormat="1" x14ac:dyDescent="0.25">
      <c r="A250" s="3"/>
      <c r="B250" s="3"/>
    </row>
    <row r="251" spans="1:2" s="2" customFormat="1" x14ac:dyDescent="0.25">
      <c r="A251" s="3"/>
      <c r="B251" s="3"/>
    </row>
    <row r="252" spans="1:2" s="2" customFormat="1" x14ac:dyDescent="0.25">
      <c r="A252" s="3"/>
      <c r="B252" s="3"/>
    </row>
    <row r="253" spans="1:2" s="2" customFormat="1" x14ac:dyDescent="0.25">
      <c r="A253" s="3"/>
      <c r="B253" s="3"/>
    </row>
    <row r="254" spans="1:2" s="2" customFormat="1" x14ac:dyDescent="0.25">
      <c r="A254" s="3"/>
      <c r="B254" s="3"/>
    </row>
    <row r="255" spans="1:2" s="2" customFormat="1" x14ac:dyDescent="0.25">
      <c r="A255" s="3"/>
      <c r="B255" s="3"/>
    </row>
    <row r="256" spans="1:2" s="2" customFormat="1" x14ac:dyDescent="0.25">
      <c r="A256" s="3"/>
      <c r="B256" s="3"/>
    </row>
    <row r="257" spans="1:2" s="2" customFormat="1" x14ac:dyDescent="0.25">
      <c r="A257" s="3"/>
      <c r="B257" s="3"/>
    </row>
    <row r="258" spans="1:2" s="2" customFormat="1" x14ac:dyDescent="0.25">
      <c r="A258" s="3"/>
      <c r="B258" s="3"/>
    </row>
    <row r="259" spans="1:2" s="2" customFormat="1" x14ac:dyDescent="0.25">
      <c r="A259" s="3"/>
      <c r="B259" s="3"/>
    </row>
    <row r="260" spans="1:2" s="2" customFormat="1" x14ac:dyDescent="0.25">
      <c r="A260" s="3"/>
      <c r="B260" s="3"/>
    </row>
    <row r="261" spans="1:2" s="2" customFormat="1" x14ac:dyDescent="0.25">
      <c r="A261" s="3"/>
      <c r="B261" s="3"/>
    </row>
    <row r="262" spans="1:2" s="2" customFormat="1" x14ac:dyDescent="0.25">
      <c r="A262" s="3"/>
      <c r="B262" s="3"/>
    </row>
    <row r="263" spans="1:2" s="2" customFormat="1" x14ac:dyDescent="0.25">
      <c r="A263" s="3"/>
      <c r="B263" s="3"/>
    </row>
    <row r="264" spans="1:2" s="2" customFormat="1" x14ac:dyDescent="0.25">
      <c r="A264" s="3"/>
      <c r="B264" s="3"/>
    </row>
    <row r="265" spans="1:2" s="2" customFormat="1" x14ac:dyDescent="0.25">
      <c r="A265" s="3"/>
      <c r="B265" s="3"/>
    </row>
    <row r="266" spans="1:2" s="2" customFormat="1" x14ac:dyDescent="0.25">
      <c r="A266" s="3"/>
      <c r="B266" s="3"/>
    </row>
    <row r="267" spans="1:2" s="2" customFormat="1" x14ac:dyDescent="0.25">
      <c r="A267" s="3"/>
      <c r="B267" s="3"/>
    </row>
    <row r="268" spans="1:2" s="2" customFormat="1" x14ac:dyDescent="0.25">
      <c r="A268" s="3"/>
      <c r="B268" s="3"/>
    </row>
    <row r="269" spans="1:2" s="2" customFormat="1" x14ac:dyDescent="0.25">
      <c r="A269" s="3"/>
      <c r="B269" s="3"/>
    </row>
    <row r="270" spans="1:2" s="2" customFormat="1" x14ac:dyDescent="0.25">
      <c r="A270" s="3"/>
      <c r="B270" s="3"/>
    </row>
    <row r="271" spans="1:2" s="2" customFormat="1" x14ac:dyDescent="0.25">
      <c r="A271" s="3"/>
      <c r="B271" s="3"/>
    </row>
    <row r="272" spans="1:2" s="2" customFormat="1" x14ac:dyDescent="0.25">
      <c r="A272" s="3"/>
      <c r="B272" s="3"/>
    </row>
    <row r="273" spans="1:2" s="2" customFormat="1" x14ac:dyDescent="0.25">
      <c r="A273" s="3"/>
      <c r="B273" s="3"/>
    </row>
    <row r="274" spans="1:2" s="2" customFormat="1" x14ac:dyDescent="0.25">
      <c r="A274" s="3"/>
      <c r="B274" s="3"/>
    </row>
    <row r="275" spans="1:2" s="2" customFormat="1" x14ac:dyDescent="0.25">
      <c r="A275" s="3"/>
      <c r="B275" s="3"/>
    </row>
    <row r="276" spans="1:2" s="2" customFormat="1" x14ac:dyDescent="0.25">
      <c r="A276" s="3"/>
      <c r="B276" s="3"/>
    </row>
    <row r="277" spans="1:2" s="2" customFormat="1" x14ac:dyDescent="0.25">
      <c r="A277" s="3"/>
      <c r="B277" s="3"/>
    </row>
    <row r="278" spans="1:2" s="2" customFormat="1" x14ac:dyDescent="0.25">
      <c r="A278" s="3"/>
      <c r="B278" s="3"/>
    </row>
    <row r="279" spans="1:2" s="2" customFormat="1" x14ac:dyDescent="0.25">
      <c r="A279" s="3"/>
      <c r="B279" s="3"/>
    </row>
    <row r="280" spans="1:2" s="2" customFormat="1" x14ac:dyDescent="0.25">
      <c r="A280" s="3"/>
      <c r="B280" s="3"/>
    </row>
    <row r="281" spans="1:2" s="2" customFormat="1" x14ac:dyDescent="0.25">
      <c r="A281" s="3"/>
      <c r="B281" s="3"/>
    </row>
    <row r="282" spans="1:2" s="2" customFormat="1" x14ac:dyDescent="0.25">
      <c r="A282" s="3"/>
      <c r="B282" s="3"/>
    </row>
    <row r="283" spans="1:2" s="2" customFormat="1" x14ac:dyDescent="0.25">
      <c r="A283" s="3"/>
      <c r="B283" s="3"/>
    </row>
    <row r="284" spans="1:2" s="2" customFormat="1" x14ac:dyDescent="0.25">
      <c r="A284" s="3"/>
      <c r="B284" s="3"/>
    </row>
    <row r="285" spans="1:2" s="2" customFormat="1" x14ac:dyDescent="0.25">
      <c r="A285" s="3"/>
      <c r="B285" s="3"/>
    </row>
    <row r="286" spans="1:2" s="2" customFormat="1" x14ac:dyDescent="0.25">
      <c r="A286" s="3"/>
      <c r="B286" s="3"/>
    </row>
    <row r="287" spans="1:2" s="2" customFormat="1" x14ac:dyDescent="0.25">
      <c r="A287" s="3"/>
      <c r="B287" s="3"/>
    </row>
    <row r="288" spans="1:2" s="2" customFormat="1" x14ac:dyDescent="0.25">
      <c r="A288" s="3"/>
      <c r="B288" s="3"/>
    </row>
    <row r="289" spans="1:2" s="2" customFormat="1" x14ac:dyDescent="0.25">
      <c r="A289" s="3"/>
      <c r="B289" s="3"/>
    </row>
    <row r="290" spans="1:2" s="2" customFormat="1" x14ac:dyDescent="0.25">
      <c r="A290" s="3"/>
      <c r="B290" s="3"/>
    </row>
    <row r="291" spans="1:2" s="2" customFormat="1" x14ac:dyDescent="0.25">
      <c r="A291" s="3"/>
      <c r="B291" s="3"/>
    </row>
    <row r="292" spans="1:2" s="2" customFormat="1" x14ac:dyDescent="0.25">
      <c r="A292" s="3"/>
      <c r="B292" s="3"/>
    </row>
    <row r="293" spans="1:2" s="2" customFormat="1" x14ac:dyDescent="0.25">
      <c r="A293" s="3"/>
      <c r="B293" s="3"/>
    </row>
    <row r="294" spans="1:2" s="2" customFormat="1" x14ac:dyDescent="0.25">
      <c r="A294" s="3"/>
      <c r="B294" s="3"/>
    </row>
    <row r="295" spans="1:2" s="2" customFormat="1" x14ac:dyDescent="0.25">
      <c r="A295" s="3"/>
      <c r="B295" s="3"/>
    </row>
    <row r="296" spans="1:2" s="2" customFormat="1" x14ac:dyDescent="0.25">
      <c r="A296" s="3"/>
      <c r="B296" s="3"/>
    </row>
    <row r="297" spans="1:2" s="2" customFormat="1" x14ac:dyDescent="0.25">
      <c r="A297" s="3"/>
      <c r="B297" s="3"/>
    </row>
    <row r="298" spans="1:2" s="2" customFormat="1" x14ac:dyDescent="0.25">
      <c r="A298" s="3"/>
      <c r="B298" s="3"/>
    </row>
    <row r="299" spans="1:2" s="2" customFormat="1" x14ac:dyDescent="0.25">
      <c r="A299" s="3"/>
      <c r="B299" s="3"/>
    </row>
    <row r="300" spans="1:2" s="2" customFormat="1" x14ac:dyDescent="0.25">
      <c r="A300" s="3"/>
      <c r="B300" s="3"/>
    </row>
    <row r="301" spans="1:2" s="2" customFormat="1" x14ac:dyDescent="0.25">
      <c r="A301" s="3"/>
      <c r="B301" s="3"/>
    </row>
    <row r="302" spans="1:2" s="2" customFormat="1" x14ac:dyDescent="0.25">
      <c r="A302" s="3"/>
      <c r="B302" s="3"/>
    </row>
    <row r="303" spans="1:2" s="2" customFormat="1" x14ac:dyDescent="0.25">
      <c r="A303" s="3"/>
      <c r="B303" s="3"/>
    </row>
    <row r="304" spans="1:2" s="2" customFormat="1" x14ac:dyDescent="0.25">
      <c r="A304" s="3"/>
      <c r="B304" s="3"/>
    </row>
    <row r="305" spans="1:2" s="2" customFormat="1" x14ac:dyDescent="0.25">
      <c r="A305" s="3"/>
      <c r="B305" s="3"/>
    </row>
    <row r="306" spans="1:2" s="2" customFormat="1" x14ac:dyDescent="0.25">
      <c r="A306" s="3"/>
      <c r="B306" s="3"/>
    </row>
    <row r="307" spans="1:2" s="2" customFormat="1" x14ac:dyDescent="0.25">
      <c r="A307" s="3"/>
      <c r="B307" s="3"/>
    </row>
    <row r="308" spans="1:2" s="2" customFormat="1" x14ac:dyDescent="0.25">
      <c r="A308" s="3"/>
      <c r="B308" s="3"/>
    </row>
    <row r="309" spans="1:2" s="2" customFormat="1" x14ac:dyDescent="0.25">
      <c r="A309" s="3"/>
      <c r="B309" s="3"/>
    </row>
    <row r="310" spans="1:2" s="2" customFormat="1" x14ac:dyDescent="0.25">
      <c r="A310" s="3"/>
      <c r="B310" s="3"/>
    </row>
    <row r="311" spans="1:2" s="2" customFormat="1" x14ac:dyDescent="0.25">
      <c r="A311" s="3"/>
      <c r="B311" s="3"/>
    </row>
    <row r="312" spans="1:2" s="2" customFormat="1" x14ac:dyDescent="0.25">
      <c r="A312" s="3"/>
      <c r="B312" s="3"/>
    </row>
    <row r="313" spans="1:2" s="2" customFormat="1" x14ac:dyDescent="0.25">
      <c r="A313" s="3"/>
      <c r="B313" s="3"/>
    </row>
    <row r="314" spans="1:2" s="2" customFormat="1" x14ac:dyDescent="0.25">
      <c r="A314" s="3"/>
      <c r="B314" s="3"/>
    </row>
    <row r="315" spans="1:2" s="2" customFormat="1" x14ac:dyDescent="0.25">
      <c r="A315" s="3"/>
      <c r="B315" s="3"/>
    </row>
    <row r="316" spans="1:2" s="2" customFormat="1" x14ac:dyDescent="0.25">
      <c r="A316" s="3"/>
      <c r="B316" s="3"/>
    </row>
    <row r="317" spans="1:2" s="2" customFormat="1" x14ac:dyDescent="0.25">
      <c r="A317" s="3"/>
      <c r="B317" s="3"/>
    </row>
    <row r="318" spans="1:2" s="2" customFormat="1" x14ac:dyDescent="0.25">
      <c r="A318" s="3"/>
      <c r="B318" s="3"/>
    </row>
    <row r="319" spans="1:2" s="2" customFormat="1" x14ac:dyDescent="0.25">
      <c r="A319" s="3"/>
      <c r="B319" s="3"/>
    </row>
    <row r="320" spans="1:2" s="2" customFormat="1" x14ac:dyDescent="0.25">
      <c r="A320" s="3"/>
      <c r="B320" s="3"/>
    </row>
    <row r="321" spans="1:2" s="2" customFormat="1" x14ac:dyDescent="0.25">
      <c r="A321" s="3"/>
      <c r="B321" s="3"/>
    </row>
    <row r="322" spans="1:2" s="2" customFormat="1" x14ac:dyDescent="0.25">
      <c r="A322" s="3"/>
      <c r="B322" s="3"/>
    </row>
    <row r="323" spans="1:2" s="2" customFormat="1" x14ac:dyDescent="0.25">
      <c r="A323" s="3"/>
      <c r="B323" s="3"/>
    </row>
    <row r="324" spans="1:2" s="2" customFormat="1" x14ac:dyDescent="0.25">
      <c r="A324" s="3"/>
      <c r="B324" s="3"/>
    </row>
    <row r="325" spans="1:2" s="2" customFormat="1" x14ac:dyDescent="0.25">
      <c r="A325" s="3"/>
      <c r="B325" s="3"/>
    </row>
    <row r="326" spans="1:2" s="2" customFormat="1" x14ac:dyDescent="0.25">
      <c r="A326" s="3"/>
      <c r="B326" s="3"/>
    </row>
    <row r="327" spans="1:2" s="2" customFormat="1" x14ac:dyDescent="0.25">
      <c r="A327" s="3"/>
      <c r="B327" s="3"/>
    </row>
    <row r="328" spans="1:2" s="2" customFormat="1" x14ac:dyDescent="0.25">
      <c r="A328" s="3"/>
      <c r="B328" s="3"/>
    </row>
    <row r="329" spans="1:2" s="2" customFormat="1" x14ac:dyDescent="0.25">
      <c r="A329" s="3"/>
      <c r="B329" s="3"/>
    </row>
    <row r="330" spans="1:2" s="2" customFormat="1" x14ac:dyDescent="0.25">
      <c r="A330" s="3"/>
      <c r="B330" s="3"/>
    </row>
    <row r="331" spans="1:2" s="2" customFormat="1" x14ac:dyDescent="0.25">
      <c r="A331" s="3"/>
      <c r="B331" s="3"/>
    </row>
    <row r="332" spans="1:2" s="2" customFormat="1" x14ac:dyDescent="0.25">
      <c r="A332" s="3"/>
      <c r="B332" s="3"/>
    </row>
    <row r="333" spans="1:2" s="2" customFormat="1" x14ac:dyDescent="0.25">
      <c r="A333" s="3"/>
      <c r="B333" s="3"/>
    </row>
    <row r="334" spans="1:2" s="2" customFormat="1" x14ac:dyDescent="0.25">
      <c r="A334" s="3"/>
      <c r="B334" s="3"/>
    </row>
    <row r="335" spans="1:2" s="2" customFormat="1" x14ac:dyDescent="0.25">
      <c r="A335" s="3"/>
      <c r="B335" s="3"/>
    </row>
    <row r="336" spans="1:2" s="2" customFormat="1" x14ac:dyDescent="0.25">
      <c r="A336" s="3"/>
      <c r="B336" s="3"/>
    </row>
    <row r="337" spans="1:2" s="2" customFormat="1" x14ac:dyDescent="0.25">
      <c r="A337" s="3"/>
      <c r="B337" s="3"/>
    </row>
    <row r="338" spans="1:2" s="2" customFormat="1" x14ac:dyDescent="0.25">
      <c r="A338" s="3"/>
      <c r="B338" s="3"/>
    </row>
    <row r="339" spans="1:2" s="2" customFormat="1" x14ac:dyDescent="0.25">
      <c r="A339" s="3"/>
      <c r="B339" s="3"/>
    </row>
    <row r="340" spans="1:2" s="2" customFormat="1" x14ac:dyDescent="0.25">
      <c r="A340" s="3"/>
      <c r="B340" s="3"/>
    </row>
    <row r="341" spans="1:2" s="2" customFormat="1" x14ac:dyDescent="0.25">
      <c r="A341" s="3"/>
      <c r="B341" s="3"/>
    </row>
    <row r="342" spans="1:2" s="2" customFormat="1" x14ac:dyDescent="0.25">
      <c r="A342" s="3"/>
      <c r="B342" s="3"/>
    </row>
    <row r="343" spans="1:2" s="2" customFormat="1" x14ac:dyDescent="0.25">
      <c r="A343" s="3"/>
      <c r="B343" s="3"/>
    </row>
    <row r="344" spans="1:2" s="2" customFormat="1" x14ac:dyDescent="0.25">
      <c r="A344" s="3"/>
      <c r="B344" s="3"/>
    </row>
    <row r="345" spans="1:2" s="2" customFormat="1" x14ac:dyDescent="0.25">
      <c r="A345" s="3"/>
      <c r="B345" s="3"/>
    </row>
    <row r="346" spans="1:2" s="2" customFormat="1" x14ac:dyDescent="0.25">
      <c r="A346" s="3"/>
      <c r="B346" s="3"/>
    </row>
    <row r="347" spans="1:2" s="2" customFormat="1" x14ac:dyDescent="0.25">
      <c r="A347" s="3"/>
      <c r="B347" s="3"/>
    </row>
    <row r="348" spans="1:2" s="2" customFormat="1" x14ac:dyDescent="0.25">
      <c r="A348" s="3"/>
      <c r="B348" s="3"/>
    </row>
    <row r="349" spans="1:2" s="2" customFormat="1" x14ac:dyDescent="0.25">
      <c r="A349" s="3"/>
      <c r="B349" s="3"/>
    </row>
    <row r="350" spans="1:2" s="2" customFormat="1" x14ac:dyDescent="0.25">
      <c r="A350" s="3"/>
      <c r="B350" s="3"/>
    </row>
    <row r="351" spans="1:2" s="2" customFormat="1" x14ac:dyDescent="0.25">
      <c r="A351" s="3"/>
      <c r="B351" s="3"/>
    </row>
    <row r="352" spans="1:2" s="2" customFormat="1" x14ac:dyDescent="0.25">
      <c r="A352" s="3"/>
      <c r="B352" s="3"/>
    </row>
    <row r="353" spans="1:2" s="2" customFormat="1" x14ac:dyDescent="0.25">
      <c r="A353" s="3"/>
      <c r="B353" s="3"/>
    </row>
    <row r="354" spans="1:2" s="2" customFormat="1" x14ac:dyDescent="0.25">
      <c r="A354" s="3"/>
      <c r="B354" s="3"/>
    </row>
    <row r="355" spans="1:2" s="2" customFormat="1" x14ac:dyDescent="0.25">
      <c r="A355" s="3"/>
      <c r="B355" s="3"/>
    </row>
    <row r="356" spans="1:2" s="2" customFormat="1" x14ac:dyDescent="0.25">
      <c r="A356" s="3"/>
      <c r="B356" s="3"/>
    </row>
    <row r="357" spans="1:2" s="2" customFormat="1" x14ac:dyDescent="0.25">
      <c r="A357" s="3"/>
      <c r="B357" s="3"/>
    </row>
    <row r="358" spans="1:2" s="2" customFormat="1" x14ac:dyDescent="0.25">
      <c r="A358" s="3"/>
      <c r="B358" s="3"/>
    </row>
    <row r="359" spans="1:2" s="2" customFormat="1" x14ac:dyDescent="0.25">
      <c r="A359" s="3"/>
      <c r="B359" s="3"/>
    </row>
    <row r="360" spans="1:2" s="2" customFormat="1" x14ac:dyDescent="0.25">
      <c r="A360" s="3"/>
      <c r="B360" s="3"/>
    </row>
    <row r="361" spans="1:2" s="2" customFormat="1" x14ac:dyDescent="0.25">
      <c r="A361" s="3"/>
      <c r="B361" s="3"/>
    </row>
    <row r="362" spans="1:2" s="2" customFormat="1" x14ac:dyDescent="0.25">
      <c r="A362" s="3"/>
      <c r="B362" s="3"/>
    </row>
    <row r="363" spans="1:2" s="2" customFormat="1" x14ac:dyDescent="0.25">
      <c r="A363" s="3"/>
      <c r="B363" s="3"/>
    </row>
    <row r="364" spans="1:2" s="2" customFormat="1" x14ac:dyDescent="0.25">
      <c r="A364" s="3"/>
      <c r="B364" s="3"/>
    </row>
    <row r="365" spans="1:2" s="2" customFormat="1" x14ac:dyDescent="0.25">
      <c r="A365" s="3"/>
      <c r="B365" s="3"/>
    </row>
    <row r="366" spans="1:2" s="2" customFormat="1" x14ac:dyDescent="0.25">
      <c r="A366" s="3"/>
      <c r="B366" s="3"/>
    </row>
    <row r="367" spans="1:2" s="2" customFormat="1" x14ac:dyDescent="0.25">
      <c r="A367" s="3"/>
      <c r="B367" s="3"/>
    </row>
    <row r="368" spans="1:2" s="2" customFormat="1" x14ac:dyDescent="0.25">
      <c r="A368" s="3"/>
      <c r="B368" s="3"/>
    </row>
    <row r="369" spans="1:2" s="2" customFormat="1" x14ac:dyDescent="0.25">
      <c r="A369" s="3"/>
      <c r="B369" s="3"/>
    </row>
    <row r="370" spans="1:2" s="2" customFormat="1" x14ac:dyDescent="0.25">
      <c r="A370" s="3"/>
      <c r="B370" s="3"/>
    </row>
    <row r="371" spans="1:2" s="2" customFormat="1" x14ac:dyDescent="0.25">
      <c r="A371" s="3"/>
      <c r="B371" s="3"/>
    </row>
    <row r="372" spans="1:2" s="2" customFormat="1" x14ac:dyDescent="0.25">
      <c r="A372" s="3"/>
      <c r="B372" s="3"/>
    </row>
    <row r="373" spans="1:2" s="2" customFormat="1" x14ac:dyDescent="0.25">
      <c r="A373" s="3"/>
      <c r="B373" s="3"/>
    </row>
    <row r="374" spans="1:2" s="2" customFormat="1" x14ac:dyDescent="0.25">
      <c r="A374" s="3"/>
      <c r="B374" s="3"/>
    </row>
    <row r="375" spans="1:2" s="2" customFormat="1" x14ac:dyDescent="0.25">
      <c r="A375" s="3"/>
      <c r="B375" s="3"/>
    </row>
    <row r="376" spans="1:2" s="2" customFormat="1" x14ac:dyDescent="0.25">
      <c r="A376" s="3"/>
      <c r="B376" s="3"/>
    </row>
    <row r="377" spans="1:2" s="2" customFormat="1" x14ac:dyDescent="0.25">
      <c r="A377" s="3"/>
      <c r="B377" s="3"/>
    </row>
    <row r="378" spans="1:2" s="2" customFormat="1" x14ac:dyDescent="0.25">
      <c r="A378" s="3"/>
      <c r="B378" s="3"/>
    </row>
    <row r="379" spans="1:2" s="2" customFormat="1" x14ac:dyDescent="0.25">
      <c r="A379" s="3"/>
      <c r="B379" s="3"/>
    </row>
    <row r="380" spans="1:2" s="2" customFormat="1" x14ac:dyDescent="0.25">
      <c r="A380" s="3"/>
      <c r="B380" s="3"/>
    </row>
    <row r="381" spans="1:2" s="2" customFormat="1" x14ac:dyDescent="0.25">
      <c r="A381" s="3"/>
      <c r="B381" s="3"/>
    </row>
    <row r="382" spans="1:2" s="2" customFormat="1" x14ac:dyDescent="0.25">
      <c r="A382" s="3"/>
      <c r="B382" s="3"/>
    </row>
    <row r="383" spans="1:2" s="2" customFormat="1" x14ac:dyDescent="0.25">
      <c r="A383" s="3"/>
      <c r="B383" s="3"/>
    </row>
    <row r="384" spans="1:2" s="2" customFormat="1" x14ac:dyDescent="0.25">
      <c r="A384" s="3"/>
      <c r="B384" s="3"/>
    </row>
    <row r="385" spans="1:2" s="2" customFormat="1" x14ac:dyDescent="0.25">
      <c r="A385" s="3"/>
      <c r="B385" s="3"/>
    </row>
    <row r="386" spans="1:2" s="2" customFormat="1" x14ac:dyDescent="0.25">
      <c r="A386" s="3"/>
      <c r="B386" s="3"/>
    </row>
    <row r="387" spans="1:2" s="2" customFormat="1" x14ac:dyDescent="0.25">
      <c r="A387" s="3"/>
      <c r="B387" s="3"/>
    </row>
    <row r="388" spans="1:2" s="2" customFormat="1" x14ac:dyDescent="0.25">
      <c r="A388" s="3"/>
      <c r="B388" s="3"/>
    </row>
    <row r="389" spans="1:2" s="2" customFormat="1" x14ac:dyDescent="0.25">
      <c r="A389" s="3"/>
      <c r="B389" s="3"/>
    </row>
    <row r="390" spans="1:2" s="2" customFormat="1" x14ac:dyDescent="0.25">
      <c r="A390" s="3"/>
      <c r="B390" s="3"/>
    </row>
    <row r="391" spans="1:2" s="2" customFormat="1" x14ac:dyDescent="0.25">
      <c r="A391" s="3"/>
      <c r="B391" s="3"/>
    </row>
    <row r="392" spans="1:2" s="2" customFormat="1" x14ac:dyDescent="0.25">
      <c r="A392" s="3"/>
      <c r="B392" s="3"/>
    </row>
    <row r="393" spans="1:2" s="2" customFormat="1" x14ac:dyDescent="0.25">
      <c r="A393" s="3"/>
      <c r="B393" s="3"/>
    </row>
    <row r="394" spans="1:2" s="2" customFormat="1" x14ac:dyDescent="0.25">
      <c r="A394" s="3"/>
      <c r="B394" s="3"/>
    </row>
    <row r="395" spans="1:2" s="2" customFormat="1" x14ac:dyDescent="0.25">
      <c r="A395" s="3"/>
      <c r="B395" s="3"/>
    </row>
    <row r="396" spans="1:2" s="2" customFormat="1" x14ac:dyDescent="0.25">
      <c r="A396" s="3"/>
      <c r="B396" s="3"/>
    </row>
    <row r="397" spans="1:2" s="2" customFormat="1" x14ac:dyDescent="0.25">
      <c r="A397" s="3"/>
      <c r="B397" s="3"/>
    </row>
    <row r="398" spans="1:2" s="2" customFormat="1" x14ac:dyDescent="0.25">
      <c r="A398" s="3"/>
      <c r="B398" s="3"/>
    </row>
    <row r="399" spans="1:2" s="2" customFormat="1" x14ac:dyDescent="0.25">
      <c r="A399" s="3"/>
      <c r="B399" s="3"/>
    </row>
    <row r="400" spans="1:2" s="2" customFormat="1" x14ac:dyDescent="0.25">
      <c r="A400" s="3"/>
      <c r="B400" s="3"/>
    </row>
    <row r="401" spans="1:2" s="2" customFormat="1" x14ac:dyDescent="0.25">
      <c r="A401" s="3"/>
      <c r="B401" s="3"/>
    </row>
    <row r="402" spans="1:2" s="2" customFormat="1" x14ac:dyDescent="0.25">
      <c r="A402" s="3"/>
      <c r="B402" s="3"/>
    </row>
    <row r="403" spans="1:2" s="2" customFormat="1" x14ac:dyDescent="0.25">
      <c r="A403" s="3"/>
      <c r="B403" s="3"/>
    </row>
    <row r="404" spans="1:2" s="2" customFormat="1" x14ac:dyDescent="0.25">
      <c r="A404" s="3"/>
      <c r="B404" s="3"/>
    </row>
    <row r="405" spans="1:2" s="2" customFormat="1" x14ac:dyDescent="0.25">
      <c r="A405" s="3"/>
      <c r="B405" s="3"/>
    </row>
    <row r="406" spans="1:2" s="2" customFormat="1" x14ac:dyDescent="0.25">
      <c r="A406" s="3"/>
      <c r="B406" s="3"/>
    </row>
    <row r="407" spans="1:2" s="2" customFormat="1" x14ac:dyDescent="0.25">
      <c r="A407" s="3"/>
      <c r="B407" s="3"/>
    </row>
    <row r="408" spans="1:2" s="2" customFormat="1" x14ac:dyDescent="0.25">
      <c r="A408" s="3"/>
      <c r="B408" s="3"/>
    </row>
    <row r="409" spans="1:2" s="2" customFormat="1" x14ac:dyDescent="0.25">
      <c r="A409" s="3"/>
      <c r="B409" s="3"/>
    </row>
    <row r="410" spans="1:2" s="2" customFormat="1" x14ac:dyDescent="0.25">
      <c r="A410" s="3"/>
      <c r="B410" s="3"/>
    </row>
    <row r="411" spans="1:2" s="2" customFormat="1" x14ac:dyDescent="0.25">
      <c r="A411" s="3"/>
      <c r="B411" s="3"/>
    </row>
    <row r="412" spans="1:2" s="2" customFormat="1" x14ac:dyDescent="0.25">
      <c r="A412" s="3"/>
      <c r="B412" s="3"/>
    </row>
    <row r="413" spans="1:2" s="2" customFormat="1" x14ac:dyDescent="0.25">
      <c r="A413" s="3"/>
      <c r="B413" s="3"/>
    </row>
    <row r="414" spans="1:2" s="2" customFormat="1" x14ac:dyDescent="0.25">
      <c r="A414" s="3"/>
      <c r="B414" s="3"/>
    </row>
    <row r="415" spans="1:2" s="2" customFormat="1" x14ac:dyDescent="0.25">
      <c r="A415" s="3"/>
      <c r="B415" s="3"/>
    </row>
    <row r="416" spans="1:2" s="2" customFormat="1" x14ac:dyDescent="0.25">
      <c r="A416" s="3"/>
      <c r="B416" s="3"/>
    </row>
    <row r="417" spans="1:2" s="2" customFormat="1" x14ac:dyDescent="0.25">
      <c r="A417" s="3"/>
      <c r="B417" s="3"/>
    </row>
    <row r="418" spans="1:2" s="2" customFormat="1" x14ac:dyDescent="0.25">
      <c r="A418" s="3"/>
      <c r="B418" s="3"/>
    </row>
    <row r="419" spans="1:2" s="2" customFormat="1" x14ac:dyDescent="0.25">
      <c r="A419" s="3"/>
      <c r="B419" s="3"/>
    </row>
    <row r="420" spans="1:2" s="2" customFormat="1" x14ac:dyDescent="0.25">
      <c r="A420" s="3"/>
      <c r="B420" s="3"/>
    </row>
    <row r="421" spans="1:2" s="2" customFormat="1" x14ac:dyDescent="0.25">
      <c r="A421" s="3"/>
      <c r="B421" s="3"/>
    </row>
    <row r="422" spans="1:2" s="2" customFormat="1" x14ac:dyDescent="0.25">
      <c r="A422" s="3"/>
      <c r="B422" s="3"/>
    </row>
  </sheetData>
  <mergeCells count="32">
    <mergeCell ref="B32:J32"/>
    <mergeCell ref="A64:J64"/>
    <mergeCell ref="C12:J12"/>
    <mergeCell ref="C13:J13"/>
    <mergeCell ref="C14:J14"/>
    <mergeCell ref="C25:J25"/>
    <mergeCell ref="C30:J30"/>
    <mergeCell ref="C31:J31"/>
    <mergeCell ref="C58:J58"/>
    <mergeCell ref="C59:J59"/>
    <mergeCell ref="C60:J60"/>
    <mergeCell ref="B37:J37"/>
    <mergeCell ref="B43:J43"/>
    <mergeCell ref="B49:J49"/>
    <mergeCell ref="B57:J57"/>
    <mergeCell ref="C26:J26"/>
    <mergeCell ref="C27:J27"/>
    <mergeCell ref="A7:J7"/>
    <mergeCell ref="A8:J8"/>
    <mergeCell ref="A9:A10"/>
    <mergeCell ref="C9:C10"/>
    <mergeCell ref="D9:D10"/>
    <mergeCell ref="E9:G9"/>
    <mergeCell ref="H9:I9"/>
    <mergeCell ref="J9:J10"/>
    <mergeCell ref="B9:B10"/>
    <mergeCell ref="A6:J6"/>
    <mergeCell ref="H1:J1"/>
    <mergeCell ref="A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H139" sqref="H139"/>
    </sheetView>
  </sheetViews>
  <sheetFormatPr defaultRowHeight="15" x14ac:dyDescent="0.25"/>
  <cols>
    <col min="1" max="1" width="4.85546875" customWidth="1"/>
    <col min="2" max="2" width="18" customWidth="1"/>
    <col min="3" max="3" width="9.42578125" customWidth="1"/>
    <col min="4" max="4" width="9.28515625" customWidth="1"/>
    <col min="5" max="5" width="9" customWidth="1"/>
    <col min="6" max="6" width="9.140625" customWidth="1"/>
    <col min="7" max="7" width="10.85546875" customWidth="1"/>
    <col min="8" max="8" width="16.7109375" customWidth="1"/>
  </cols>
  <sheetData>
    <row r="1" spans="1:8" x14ac:dyDescent="0.25">
      <c r="A1" s="42"/>
      <c r="B1" s="43"/>
      <c r="C1" s="43"/>
      <c r="D1" s="43"/>
      <c r="E1" s="43"/>
      <c r="F1" s="43"/>
      <c r="G1" s="43"/>
      <c r="H1" s="44" t="s">
        <v>133</v>
      </c>
    </row>
    <row r="2" spans="1:8" ht="15.75" x14ac:dyDescent="0.25">
      <c r="A2" s="108" t="s">
        <v>134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08" t="s">
        <v>135</v>
      </c>
      <c r="B3" s="108"/>
      <c r="C3" s="108"/>
      <c r="D3" s="108"/>
      <c r="E3" s="108"/>
      <c r="F3" s="108"/>
      <c r="G3" s="108"/>
      <c r="H3" s="108"/>
    </row>
    <row r="4" spans="1:8" ht="15.75" x14ac:dyDescent="0.25">
      <c r="A4" s="108" t="s">
        <v>136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1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45" t="s">
        <v>137</v>
      </c>
      <c r="B6" s="1"/>
      <c r="C6" s="1"/>
      <c r="D6" s="1"/>
      <c r="E6" s="1"/>
      <c r="F6" s="1"/>
      <c r="G6" s="1"/>
      <c r="H6" s="1"/>
    </row>
    <row r="7" spans="1:8" ht="15.75" x14ac:dyDescent="0.25">
      <c r="A7" s="108" t="s">
        <v>138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139</v>
      </c>
      <c r="B8" s="108"/>
      <c r="C8" s="108"/>
      <c r="D8" s="108"/>
      <c r="E8" s="108"/>
      <c r="F8" s="108"/>
      <c r="G8" s="108"/>
      <c r="H8" s="108"/>
    </row>
    <row r="9" spans="1:8" ht="15.75" x14ac:dyDescent="0.25">
      <c r="A9" s="123" t="s">
        <v>136</v>
      </c>
      <c r="B9" s="123"/>
      <c r="C9" s="123"/>
      <c r="D9" s="123"/>
      <c r="E9" s="123"/>
      <c r="F9" s="123"/>
      <c r="G9" s="123"/>
      <c r="H9" s="123"/>
    </row>
    <row r="10" spans="1:8" ht="15.75" x14ac:dyDescent="0.25">
      <c r="A10" s="123" t="s">
        <v>1</v>
      </c>
      <c r="B10" s="123"/>
      <c r="C10" s="123"/>
      <c r="D10" s="123"/>
      <c r="E10" s="123"/>
      <c r="F10" s="123"/>
      <c r="G10" s="123"/>
      <c r="H10" s="123"/>
    </row>
    <row r="11" spans="1:8" ht="15.75" x14ac:dyDescent="0.25">
      <c r="A11" s="108" t="s">
        <v>131</v>
      </c>
      <c r="B11" s="108"/>
      <c r="C11" s="108"/>
      <c r="D11" s="108"/>
      <c r="E11" s="108"/>
      <c r="F11" s="108"/>
      <c r="G11" s="108"/>
      <c r="H11" s="108"/>
    </row>
    <row r="12" spans="1:8" x14ac:dyDescent="0.25">
      <c r="A12" s="42"/>
      <c r="B12" s="43"/>
      <c r="C12" s="43"/>
      <c r="D12" s="43"/>
      <c r="E12" s="43"/>
      <c r="F12" s="43"/>
      <c r="G12" s="43"/>
      <c r="H12" s="43"/>
    </row>
    <row r="13" spans="1:8" x14ac:dyDescent="0.25">
      <c r="A13" s="124" t="s">
        <v>2</v>
      </c>
      <c r="B13" s="125" t="s">
        <v>140</v>
      </c>
      <c r="C13" s="126" t="s">
        <v>141</v>
      </c>
      <c r="D13" s="126"/>
      <c r="E13" s="126"/>
      <c r="F13" s="126"/>
      <c r="G13" s="125" t="s">
        <v>142</v>
      </c>
      <c r="H13" s="125" t="s">
        <v>143</v>
      </c>
    </row>
    <row r="14" spans="1:8" ht="185.25" x14ac:dyDescent="0.25">
      <c r="A14" s="124"/>
      <c r="B14" s="125"/>
      <c r="C14" s="46" t="s">
        <v>144</v>
      </c>
      <c r="D14" s="46" t="s">
        <v>145</v>
      </c>
      <c r="E14" s="46" t="s">
        <v>146</v>
      </c>
      <c r="F14" s="46" t="s">
        <v>147</v>
      </c>
      <c r="G14" s="125"/>
      <c r="H14" s="125"/>
    </row>
    <row r="15" spans="1:8" x14ac:dyDescent="0.25">
      <c r="A15" s="47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</row>
    <row r="16" spans="1:8" ht="60.75" customHeight="1" x14ac:dyDescent="0.25">
      <c r="A16" s="47">
        <v>1</v>
      </c>
      <c r="B16" s="49" t="s">
        <v>148</v>
      </c>
      <c r="C16" s="50">
        <v>4084.5</v>
      </c>
      <c r="D16" s="50">
        <v>2010.72</v>
      </c>
      <c r="E16" s="50">
        <f t="shared" ref="E16:E20" si="0">D16/C16*100</f>
        <v>49.228057289753949</v>
      </c>
      <c r="F16" s="50">
        <v>257.39999999999998</v>
      </c>
      <c r="G16" s="51">
        <v>55.5</v>
      </c>
      <c r="H16" s="101"/>
    </row>
    <row r="17" spans="1:8" ht="30" x14ac:dyDescent="0.25">
      <c r="A17" s="53">
        <v>2</v>
      </c>
      <c r="B17" s="54" t="s">
        <v>150</v>
      </c>
      <c r="C17" s="55">
        <f t="shared" ref="C17:D19" si="1">C23+C29</f>
        <v>0</v>
      </c>
      <c r="D17" s="55">
        <f t="shared" si="1"/>
        <v>0</v>
      </c>
      <c r="E17" s="56" t="s">
        <v>149</v>
      </c>
      <c r="F17" s="55">
        <f t="shared" ref="F17:F19" si="2">F23+F29</f>
        <v>0</v>
      </c>
      <c r="G17" s="56" t="s">
        <v>149</v>
      </c>
      <c r="H17" s="52" t="s">
        <v>149</v>
      </c>
    </row>
    <row r="18" spans="1:8" ht="30" x14ac:dyDescent="0.25">
      <c r="A18" s="53">
        <v>3</v>
      </c>
      <c r="B18" s="54" t="s">
        <v>151</v>
      </c>
      <c r="C18" s="55">
        <f t="shared" si="1"/>
        <v>0</v>
      </c>
      <c r="D18" s="55">
        <f t="shared" si="1"/>
        <v>0</v>
      </c>
      <c r="E18" s="56" t="s">
        <v>149</v>
      </c>
      <c r="F18" s="55">
        <f t="shared" si="2"/>
        <v>0</v>
      </c>
      <c r="G18" s="56" t="s">
        <v>149</v>
      </c>
      <c r="H18" s="52" t="s">
        <v>149</v>
      </c>
    </row>
    <row r="19" spans="1:8" ht="46.5" customHeight="1" x14ac:dyDescent="0.25">
      <c r="A19" s="53">
        <v>4</v>
      </c>
      <c r="B19" s="54" t="s">
        <v>152</v>
      </c>
      <c r="C19" s="55">
        <f t="shared" si="1"/>
        <v>0</v>
      </c>
      <c r="D19" s="55">
        <f t="shared" si="1"/>
        <v>0</v>
      </c>
      <c r="E19" s="56" t="s">
        <v>149</v>
      </c>
      <c r="F19" s="55">
        <f t="shared" si="2"/>
        <v>0</v>
      </c>
      <c r="G19" s="56" t="s">
        <v>149</v>
      </c>
      <c r="H19" s="52" t="s">
        <v>149</v>
      </c>
    </row>
    <row r="20" spans="1:8" x14ac:dyDescent="0.25">
      <c r="A20" s="53">
        <v>5</v>
      </c>
      <c r="B20" s="54" t="s">
        <v>153</v>
      </c>
      <c r="C20" s="55">
        <v>4084.5</v>
      </c>
      <c r="D20" s="55">
        <v>2010.7</v>
      </c>
      <c r="E20" s="55">
        <f t="shared" si="0"/>
        <v>49.227567633737301</v>
      </c>
      <c r="F20" s="55">
        <v>257.39999999999998</v>
      </c>
      <c r="G20" s="57">
        <v>55.5</v>
      </c>
      <c r="H20" s="52"/>
    </row>
    <row r="21" spans="1:8" ht="30" x14ac:dyDescent="0.25">
      <c r="A21" s="53">
        <v>6</v>
      </c>
      <c r="B21" s="54" t="s">
        <v>154</v>
      </c>
      <c r="C21" s="55">
        <v>0</v>
      </c>
      <c r="D21" s="55">
        <v>0</v>
      </c>
      <c r="E21" s="55">
        <v>0</v>
      </c>
      <c r="F21" s="55">
        <f>F27+F33</f>
        <v>0</v>
      </c>
      <c r="G21" s="57">
        <v>0</v>
      </c>
      <c r="H21" s="52" t="s">
        <v>149</v>
      </c>
    </row>
    <row r="22" spans="1:8" ht="28.5" x14ac:dyDescent="0.25">
      <c r="A22" s="47">
        <v>7</v>
      </c>
      <c r="B22" s="49" t="s">
        <v>155</v>
      </c>
      <c r="C22" s="50">
        <v>0</v>
      </c>
      <c r="D22" s="50">
        <v>0</v>
      </c>
      <c r="E22" s="50">
        <v>0</v>
      </c>
      <c r="F22" s="50">
        <v>0</v>
      </c>
      <c r="G22" s="57">
        <v>0</v>
      </c>
      <c r="H22" s="52" t="s">
        <v>149</v>
      </c>
    </row>
    <row r="23" spans="1:8" ht="30" x14ac:dyDescent="0.25">
      <c r="A23" s="53">
        <v>8</v>
      </c>
      <c r="B23" s="54" t="s">
        <v>150</v>
      </c>
      <c r="C23" s="55">
        <f t="shared" ref="C23:D25" si="3">C43+C94</f>
        <v>0</v>
      </c>
      <c r="D23" s="55">
        <f t="shared" si="3"/>
        <v>0</v>
      </c>
      <c r="E23" s="56" t="s">
        <v>149</v>
      </c>
      <c r="F23" s="55">
        <f>F43+F94</f>
        <v>0</v>
      </c>
      <c r="G23" s="56" t="s">
        <v>149</v>
      </c>
      <c r="H23" s="52" t="s">
        <v>149</v>
      </c>
    </row>
    <row r="24" spans="1:8" ht="30" x14ac:dyDescent="0.25">
      <c r="A24" s="53">
        <v>9</v>
      </c>
      <c r="B24" s="54" t="s">
        <v>151</v>
      </c>
      <c r="C24" s="55">
        <f t="shared" si="3"/>
        <v>0</v>
      </c>
      <c r="D24" s="55">
        <f t="shared" si="3"/>
        <v>0</v>
      </c>
      <c r="E24" s="56" t="s">
        <v>149</v>
      </c>
      <c r="F24" s="55">
        <f t="shared" ref="F24:F25" si="4">F44+F95</f>
        <v>0</v>
      </c>
      <c r="G24" s="56" t="s">
        <v>149</v>
      </c>
      <c r="H24" s="52" t="s">
        <v>149</v>
      </c>
    </row>
    <row r="25" spans="1:8" ht="63.75" customHeight="1" x14ac:dyDescent="0.25">
      <c r="A25" s="53">
        <v>10</v>
      </c>
      <c r="B25" s="54" t="s">
        <v>152</v>
      </c>
      <c r="C25" s="55">
        <f t="shared" si="3"/>
        <v>0</v>
      </c>
      <c r="D25" s="55">
        <f t="shared" si="3"/>
        <v>0</v>
      </c>
      <c r="E25" s="56" t="s">
        <v>149</v>
      </c>
      <c r="F25" s="55">
        <f t="shared" si="4"/>
        <v>0</v>
      </c>
      <c r="G25" s="56" t="s">
        <v>149</v>
      </c>
      <c r="H25" s="52" t="s">
        <v>149</v>
      </c>
    </row>
    <row r="26" spans="1:8" x14ac:dyDescent="0.25">
      <c r="A26" s="53">
        <v>11</v>
      </c>
      <c r="B26" s="54" t="s">
        <v>153</v>
      </c>
      <c r="C26" s="55">
        <v>0</v>
      </c>
      <c r="D26" s="55">
        <v>0</v>
      </c>
      <c r="E26" s="55">
        <v>0</v>
      </c>
      <c r="F26" s="55">
        <v>0</v>
      </c>
      <c r="G26" s="57">
        <v>0</v>
      </c>
      <c r="H26" s="52" t="s">
        <v>149</v>
      </c>
    </row>
    <row r="27" spans="1:8" ht="30" x14ac:dyDescent="0.25">
      <c r="A27" s="53">
        <v>12</v>
      </c>
      <c r="B27" s="54" t="s">
        <v>154</v>
      </c>
      <c r="C27" s="55">
        <v>0</v>
      </c>
      <c r="D27" s="55">
        <v>0</v>
      </c>
      <c r="E27" s="55">
        <v>0</v>
      </c>
      <c r="F27" s="55">
        <v>0</v>
      </c>
      <c r="G27" s="57">
        <v>0</v>
      </c>
      <c r="H27" s="52">
        <v>0</v>
      </c>
    </row>
    <row r="28" spans="1:8" x14ac:dyDescent="0.25">
      <c r="A28" s="53">
        <v>13</v>
      </c>
      <c r="B28" s="49" t="s">
        <v>156</v>
      </c>
      <c r="C28" s="51">
        <v>4084.5</v>
      </c>
      <c r="D28" s="51">
        <v>2010.7</v>
      </c>
      <c r="E28" s="50">
        <f>D28/C28*100</f>
        <v>49.227567633737301</v>
      </c>
      <c r="F28" s="51">
        <v>257.39999999999998</v>
      </c>
      <c r="G28" s="57">
        <v>55.5</v>
      </c>
      <c r="H28" s="52" t="s">
        <v>149</v>
      </c>
    </row>
    <row r="29" spans="1:8" ht="30" x14ac:dyDescent="0.25">
      <c r="A29" s="53">
        <v>14</v>
      </c>
      <c r="B29" s="54" t="s">
        <v>150</v>
      </c>
      <c r="C29" s="57">
        <f t="shared" ref="C29:D33" si="5">C63+C108+C134</f>
        <v>0</v>
      </c>
      <c r="D29" s="57">
        <f t="shared" si="5"/>
        <v>0</v>
      </c>
      <c r="E29" s="55">
        <v>0</v>
      </c>
      <c r="F29" s="57">
        <f t="shared" ref="F29:F33" si="6">F63+F108+F134</f>
        <v>0</v>
      </c>
      <c r="G29" s="56" t="s">
        <v>149</v>
      </c>
      <c r="H29" s="52" t="s">
        <v>149</v>
      </c>
    </row>
    <row r="30" spans="1:8" ht="30" x14ac:dyDescent="0.25">
      <c r="A30" s="53">
        <v>15</v>
      </c>
      <c r="B30" s="54" t="s">
        <v>151</v>
      </c>
      <c r="C30" s="57">
        <f t="shared" si="5"/>
        <v>0</v>
      </c>
      <c r="D30" s="57">
        <f t="shared" si="5"/>
        <v>0</v>
      </c>
      <c r="E30" s="55">
        <v>0</v>
      </c>
      <c r="F30" s="57">
        <f t="shared" si="6"/>
        <v>0</v>
      </c>
      <c r="G30" s="56" t="s">
        <v>149</v>
      </c>
      <c r="H30" s="52" t="s">
        <v>149</v>
      </c>
    </row>
    <row r="31" spans="1:8" ht="52.5" customHeight="1" x14ac:dyDescent="0.25">
      <c r="A31" s="53">
        <v>16</v>
      </c>
      <c r="B31" s="54" t="s">
        <v>152</v>
      </c>
      <c r="C31" s="57">
        <f t="shared" si="5"/>
        <v>0</v>
      </c>
      <c r="D31" s="57">
        <f t="shared" si="5"/>
        <v>0</v>
      </c>
      <c r="E31" s="55">
        <v>0</v>
      </c>
      <c r="F31" s="57">
        <f t="shared" si="6"/>
        <v>0</v>
      </c>
      <c r="G31" s="56" t="s">
        <v>149</v>
      </c>
      <c r="H31" s="52" t="s">
        <v>149</v>
      </c>
    </row>
    <row r="32" spans="1:8" x14ac:dyDescent="0.25">
      <c r="A32" s="58">
        <v>17</v>
      </c>
      <c r="B32" s="54" t="s">
        <v>153</v>
      </c>
      <c r="C32" s="57">
        <v>4084.5</v>
      </c>
      <c r="D32" s="57">
        <v>2010.7</v>
      </c>
      <c r="E32" s="57">
        <f>D32/C32*100</f>
        <v>49.227567633737301</v>
      </c>
      <c r="F32" s="57">
        <v>257.39999999999998</v>
      </c>
      <c r="G32" s="57">
        <v>55.5</v>
      </c>
      <c r="H32" s="52" t="s">
        <v>149</v>
      </c>
    </row>
    <row r="33" spans="1:8" ht="30" x14ac:dyDescent="0.25">
      <c r="A33" s="58">
        <v>18</v>
      </c>
      <c r="B33" s="54" t="s">
        <v>154</v>
      </c>
      <c r="C33" s="57">
        <f t="shared" si="5"/>
        <v>0</v>
      </c>
      <c r="D33" s="57">
        <f t="shared" si="5"/>
        <v>0</v>
      </c>
      <c r="E33" s="57">
        <v>0</v>
      </c>
      <c r="F33" s="57">
        <f t="shared" si="6"/>
        <v>0</v>
      </c>
      <c r="G33" s="57">
        <v>0</v>
      </c>
      <c r="H33" s="52" t="s">
        <v>149</v>
      </c>
    </row>
    <row r="34" spans="1:8" x14ac:dyDescent="0.25">
      <c r="A34" s="58">
        <v>19</v>
      </c>
      <c r="B34" s="121" t="s">
        <v>157</v>
      </c>
      <c r="C34" s="121"/>
      <c r="D34" s="121"/>
      <c r="E34" s="121"/>
      <c r="F34" s="121"/>
      <c r="G34" s="121"/>
      <c r="H34" s="121"/>
    </row>
    <row r="35" spans="1:8" ht="41.25" customHeight="1" x14ac:dyDescent="0.25">
      <c r="A35" s="58">
        <v>20</v>
      </c>
      <c r="B35" s="96" t="s">
        <v>158</v>
      </c>
      <c r="C35" s="57">
        <v>3682.5</v>
      </c>
      <c r="D35" s="57">
        <v>1666.2</v>
      </c>
      <c r="E35" s="57">
        <f t="shared" ref="E35" si="7">D35/C35*100</f>
        <v>45.246435845213853</v>
      </c>
      <c r="F35" s="57">
        <v>200</v>
      </c>
      <c r="G35" s="55">
        <f t="shared" ref="G35:G39" si="8">(F35+D35)/C35*100</f>
        <v>50.677528852681611</v>
      </c>
      <c r="H35" s="52" t="s">
        <v>149</v>
      </c>
    </row>
    <row r="36" spans="1:8" ht="30" x14ac:dyDescent="0.25">
      <c r="A36" s="58">
        <v>21</v>
      </c>
      <c r="B36" s="54" t="s">
        <v>150</v>
      </c>
      <c r="C36" s="60">
        <f t="shared" ref="C36:F38" si="9">C43+C63</f>
        <v>0</v>
      </c>
      <c r="D36" s="60">
        <v>0</v>
      </c>
      <c r="E36" s="56" t="s">
        <v>149</v>
      </c>
      <c r="F36" s="60">
        <f t="shared" ref="F36:F37" si="10">F43+F63</f>
        <v>0</v>
      </c>
      <c r="G36" s="56" t="s">
        <v>149</v>
      </c>
      <c r="H36" s="52" t="s">
        <v>149</v>
      </c>
    </row>
    <row r="37" spans="1:8" ht="30" x14ac:dyDescent="0.25">
      <c r="A37" s="58">
        <v>22</v>
      </c>
      <c r="B37" s="54" t="s">
        <v>151</v>
      </c>
      <c r="C37" s="60">
        <f t="shared" si="9"/>
        <v>0</v>
      </c>
      <c r="D37" s="60">
        <f t="shared" si="9"/>
        <v>0</v>
      </c>
      <c r="E37" s="56" t="s">
        <v>149</v>
      </c>
      <c r="F37" s="60">
        <f t="shared" si="10"/>
        <v>0</v>
      </c>
      <c r="G37" s="56" t="s">
        <v>149</v>
      </c>
      <c r="H37" s="52" t="s">
        <v>149</v>
      </c>
    </row>
    <row r="38" spans="1:8" ht="59.25" customHeight="1" x14ac:dyDescent="0.25">
      <c r="A38" s="58">
        <v>23</v>
      </c>
      <c r="B38" s="54" t="s">
        <v>152</v>
      </c>
      <c r="C38" s="57">
        <f t="shared" si="9"/>
        <v>0</v>
      </c>
      <c r="D38" s="57">
        <f t="shared" si="9"/>
        <v>0</v>
      </c>
      <c r="E38" s="56" t="s">
        <v>149</v>
      </c>
      <c r="F38" s="57">
        <f t="shared" si="9"/>
        <v>0</v>
      </c>
      <c r="G38" s="56" t="s">
        <v>149</v>
      </c>
      <c r="H38" s="52" t="s">
        <v>149</v>
      </c>
    </row>
    <row r="39" spans="1:8" ht="121.5" customHeight="1" x14ac:dyDescent="0.25">
      <c r="A39" s="58">
        <v>24</v>
      </c>
      <c r="B39" s="54" t="s">
        <v>153</v>
      </c>
      <c r="C39" s="57">
        <v>3682.5</v>
      </c>
      <c r="D39" s="57">
        <v>1666.2</v>
      </c>
      <c r="E39" s="57">
        <f>D39/C39*100</f>
        <v>45.246435845213853</v>
      </c>
      <c r="F39" s="57">
        <v>200</v>
      </c>
      <c r="G39" s="55">
        <f t="shared" si="8"/>
        <v>50.677528852681611</v>
      </c>
      <c r="H39" s="101">
        <f>-H6-H6</f>
        <v>0</v>
      </c>
    </row>
    <row r="40" spans="1:8" ht="30" x14ac:dyDescent="0.25">
      <c r="A40" s="58">
        <v>25</v>
      </c>
      <c r="B40" s="54" t="s">
        <v>154</v>
      </c>
      <c r="C40" s="57">
        <f>C47+C67</f>
        <v>0</v>
      </c>
      <c r="D40" s="57">
        <f>D47+D67</f>
        <v>0</v>
      </c>
      <c r="E40" s="57">
        <v>0</v>
      </c>
      <c r="F40" s="57">
        <f>F47+F67</f>
        <v>0</v>
      </c>
      <c r="G40" s="55">
        <v>0</v>
      </c>
      <c r="H40" s="52" t="s">
        <v>149</v>
      </c>
    </row>
    <row r="41" spans="1:8" x14ac:dyDescent="0.25">
      <c r="A41" s="58">
        <v>26</v>
      </c>
      <c r="B41" s="122" t="s">
        <v>159</v>
      </c>
      <c r="C41" s="122"/>
      <c r="D41" s="122"/>
      <c r="E41" s="122"/>
      <c r="F41" s="122"/>
      <c r="G41" s="122"/>
      <c r="H41" s="122"/>
    </row>
    <row r="42" spans="1:8" ht="77.25" customHeight="1" x14ac:dyDescent="0.25">
      <c r="A42" s="58">
        <v>27</v>
      </c>
      <c r="B42" s="61" t="s">
        <v>160</v>
      </c>
      <c r="C42" s="50">
        <v>0</v>
      </c>
      <c r="D42" s="50">
        <v>0</v>
      </c>
      <c r="E42" s="51">
        <v>0</v>
      </c>
      <c r="F42" s="50">
        <v>0</v>
      </c>
      <c r="G42" s="50">
        <v>0</v>
      </c>
      <c r="H42" s="52" t="s">
        <v>149</v>
      </c>
    </row>
    <row r="43" spans="1:8" ht="30" x14ac:dyDescent="0.25">
      <c r="A43" s="58">
        <v>28</v>
      </c>
      <c r="B43" s="54" t="s">
        <v>150</v>
      </c>
      <c r="C43" s="55">
        <f>C50+C56</f>
        <v>0</v>
      </c>
      <c r="D43" s="55">
        <f>D50+D56</f>
        <v>0</v>
      </c>
      <c r="E43" s="56" t="s">
        <v>149</v>
      </c>
      <c r="F43" s="55">
        <f t="shared" ref="F43:F45" si="11">C43-D43</f>
        <v>0</v>
      </c>
      <c r="G43" s="56" t="s">
        <v>149</v>
      </c>
      <c r="H43" s="52" t="s">
        <v>149</v>
      </c>
    </row>
    <row r="44" spans="1:8" ht="30" x14ac:dyDescent="0.25">
      <c r="A44" s="58">
        <v>29</v>
      </c>
      <c r="B44" s="54" t="s">
        <v>151</v>
      </c>
      <c r="C44" s="55">
        <f>C45</f>
        <v>0</v>
      </c>
      <c r="D44" s="62">
        <f>D45</f>
        <v>0</v>
      </c>
      <c r="E44" s="56" t="s">
        <v>149</v>
      </c>
      <c r="F44" s="55">
        <f t="shared" si="11"/>
        <v>0</v>
      </c>
      <c r="G44" s="56" t="s">
        <v>149</v>
      </c>
      <c r="H44" s="52" t="s">
        <v>149</v>
      </c>
    </row>
    <row r="45" spans="1:8" ht="66" customHeight="1" x14ac:dyDescent="0.25">
      <c r="A45" s="58">
        <v>30</v>
      </c>
      <c r="B45" s="54" t="s">
        <v>152</v>
      </c>
      <c r="C45" s="55">
        <f t="shared" ref="C45:D45" si="12">C52+C58</f>
        <v>0</v>
      </c>
      <c r="D45" s="55">
        <f t="shared" si="12"/>
        <v>0</v>
      </c>
      <c r="E45" s="56" t="s">
        <v>149</v>
      </c>
      <c r="F45" s="55">
        <f t="shared" si="11"/>
        <v>0</v>
      </c>
      <c r="G45" s="56" t="s">
        <v>149</v>
      </c>
      <c r="H45" s="52" t="s">
        <v>149</v>
      </c>
    </row>
    <row r="46" spans="1:8" x14ac:dyDescent="0.25">
      <c r="A46" s="58">
        <v>31</v>
      </c>
      <c r="B46" s="54" t="s">
        <v>153</v>
      </c>
      <c r="C46" s="55">
        <v>0</v>
      </c>
      <c r="D46" s="55">
        <v>0</v>
      </c>
      <c r="E46" s="57">
        <v>0</v>
      </c>
      <c r="F46" s="55">
        <v>0</v>
      </c>
      <c r="G46" s="55">
        <v>0</v>
      </c>
      <c r="H46" s="52" t="s">
        <v>149</v>
      </c>
    </row>
    <row r="47" spans="1:8" ht="30" x14ac:dyDescent="0.25">
      <c r="A47" s="58">
        <v>32</v>
      </c>
      <c r="B47" s="54" t="s">
        <v>154</v>
      </c>
      <c r="C47" s="55">
        <v>0</v>
      </c>
      <c r="D47" s="55">
        <v>0</v>
      </c>
      <c r="E47" s="57">
        <v>0</v>
      </c>
      <c r="F47" s="55">
        <f>F54+F60</f>
        <v>0</v>
      </c>
      <c r="G47" s="55">
        <v>0</v>
      </c>
      <c r="H47" s="52" t="s">
        <v>149</v>
      </c>
    </row>
    <row r="48" spans="1:8" x14ac:dyDescent="0.25">
      <c r="A48" s="58">
        <v>33</v>
      </c>
      <c r="B48" s="122" t="s">
        <v>161</v>
      </c>
      <c r="C48" s="122"/>
      <c r="D48" s="122"/>
      <c r="E48" s="122"/>
      <c r="F48" s="122"/>
      <c r="G48" s="122"/>
      <c r="H48" s="122"/>
    </row>
    <row r="49" spans="1:8" ht="170.25" customHeight="1" x14ac:dyDescent="0.25">
      <c r="A49" s="63">
        <v>34</v>
      </c>
      <c r="B49" s="62" t="s">
        <v>162</v>
      </c>
      <c r="C49" s="55">
        <v>0</v>
      </c>
      <c r="D49" s="55">
        <v>0</v>
      </c>
      <c r="E49" s="57">
        <v>0</v>
      </c>
      <c r="F49" s="55">
        <v>0</v>
      </c>
      <c r="G49" s="55">
        <v>0</v>
      </c>
      <c r="H49" s="52" t="s">
        <v>149</v>
      </c>
    </row>
    <row r="50" spans="1:8" ht="30" x14ac:dyDescent="0.25">
      <c r="A50" s="63">
        <v>35</v>
      </c>
      <c r="B50" s="54" t="s">
        <v>150</v>
      </c>
      <c r="C50" s="64">
        <v>0</v>
      </c>
      <c r="D50" s="64">
        <v>0</v>
      </c>
      <c r="E50" s="56" t="s">
        <v>149</v>
      </c>
      <c r="F50" s="55">
        <f t="shared" ref="F50:F52" si="13">C50-D50</f>
        <v>0</v>
      </c>
      <c r="G50" s="56" t="s">
        <v>149</v>
      </c>
      <c r="H50" s="52" t="s">
        <v>149</v>
      </c>
    </row>
    <row r="51" spans="1:8" ht="30" x14ac:dyDescent="0.25">
      <c r="A51" s="63">
        <v>36</v>
      </c>
      <c r="B51" s="54" t="s">
        <v>151</v>
      </c>
      <c r="C51" s="64">
        <f>C52</f>
        <v>0</v>
      </c>
      <c r="D51" s="64">
        <f>D52</f>
        <v>0</v>
      </c>
      <c r="E51" s="56" t="s">
        <v>149</v>
      </c>
      <c r="F51" s="55">
        <f t="shared" si="13"/>
        <v>0</v>
      </c>
      <c r="G51" s="56" t="s">
        <v>149</v>
      </c>
      <c r="H51" s="52" t="s">
        <v>149</v>
      </c>
    </row>
    <row r="52" spans="1:8" ht="59.25" customHeight="1" x14ac:dyDescent="0.25">
      <c r="A52" s="63">
        <v>37</v>
      </c>
      <c r="B52" s="54" t="s">
        <v>152</v>
      </c>
      <c r="C52" s="64">
        <v>0</v>
      </c>
      <c r="D52" s="64">
        <v>0</v>
      </c>
      <c r="E52" s="56" t="s">
        <v>149</v>
      </c>
      <c r="F52" s="55">
        <f t="shared" si="13"/>
        <v>0</v>
      </c>
      <c r="G52" s="56" t="s">
        <v>149</v>
      </c>
      <c r="H52" s="52" t="s">
        <v>149</v>
      </c>
    </row>
    <row r="53" spans="1:8" x14ac:dyDescent="0.25">
      <c r="A53" s="63">
        <v>38</v>
      </c>
      <c r="B53" s="54" t="s">
        <v>153</v>
      </c>
      <c r="C53" s="64">
        <v>0</v>
      </c>
      <c r="D53" s="65">
        <v>0</v>
      </c>
      <c r="E53" s="57">
        <v>0</v>
      </c>
      <c r="F53" s="57">
        <v>0</v>
      </c>
      <c r="G53" s="64">
        <v>0</v>
      </c>
      <c r="H53" s="66">
        <v>0</v>
      </c>
    </row>
    <row r="54" spans="1:8" ht="30" x14ac:dyDescent="0.25">
      <c r="A54" s="63">
        <v>39</v>
      </c>
      <c r="B54" s="54" t="s">
        <v>154</v>
      </c>
      <c r="C54" s="66">
        <v>0</v>
      </c>
      <c r="D54" s="64">
        <v>0</v>
      </c>
      <c r="E54" s="57">
        <v>0</v>
      </c>
      <c r="F54" s="67">
        <v>0</v>
      </c>
      <c r="G54" s="55">
        <v>0</v>
      </c>
      <c r="H54" s="62"/>
    </row>
    <row r="55" spans="1:8" ht="57.75" customHeight="1" x14ac:dyDescent="0.25">
      <c r="A55" s="63">
        <v>40</v>
      </c>
      <c r="B55" s="62" t="s">
        <v>163</v>
      </c>
      <c r="C55" s="55">
        <f>C56+C57+C59+C60</f>
        <v>0</v>
      </c>
      <c r="D55" s="55">
        <f>D56+D57+D59+D60</f>
        <v>0</v>
      </c>
      <c r="E55" s="68" t="s">
        <v>149</v>
      </c>
      <c r="F55" s="57">
        <f t="shared" ref="F55:F59" si="14">C55-D55</f>
        <v>0</v>
      </c>
      <c r="G55" s="56" t="s">
        <v>149</v>
      </c>
      <c r="H55" s="52" t="s">
        <v>149</v>
      </c>
    </row>
    <row r="56" spans="1:8" ht="30" x14ac:dyDescent="0.25">
      <c r="A56" s="63">
        <v>41</v>
      </c>
      <c r="B56" s="54" t="s">
        <v>150</v>
      </c>
      <c r="C56" s="64">
        <v>0</v>
      </c>
      <c r="D56" s="64">
        <v>0</v>
      </c>
      <c r="E56" s="68" t="s">
        <v>149</v>
      </c>
      <c r="F56" s="57">
        <f t="shared" si="14"/>
        <v>0</v>
      </c>
      <c r="G56" s="56" t="s">
        <v>149</v>
      </c>
      <c r="H56" s="52" t="s">
        <v>149</v>
      </c>
    </row>
    <row r="57" spans="1:8" ht="30" x14ac:dyDescent="0.25">
      <c r="A57" s="63">
        <v>42</v>
      </c>
      <c r="B57" s="54" t="s">
        <v>151</v>
      </c>
      <c r="C57" s="64">
        <f>C58</f>
        <v>0</v>
      </c>
      <c r="D57" s="64">
        <f>D58</f>
        <v>0</v>
      </c>
      <c r="E57" s="68" t="s">
        <v>149</v>
      </c>
      <c r="F57" s="57">
        <f t="shared" si="14"/>
        <v>0</v>
      </c>
      <c r="G57" s="56" t="s">
        <v>149</v>
      </c>
      <c r="H57" s="52" t="s">
        <v>149</v>
      </c>
    </row>
    <row r="58" spans="1:8" ht="51" customHeight="1" x14ac:dyDescent="0.25">
      <c r="A58" s="63">
        <v>43</v>
      </c>
      <c r="B58" s="54" t="s">
        <v>152</v>
      </c>
      <c r="C58" s="64">
        <v>0</v>
      </c>
      <c r="D58" s="64">
        <v>0</v>
      </c>
      <c r="E58" s="68" t="s">
        <v>149</v>
      </c>
      <c r="F58" s="57">
        <f t="shared" si="14"/>
        <v>0</v>
      </c>
      <c r="G58" s="56" t="s">
        <v>149</v>
      </c>
      <c r="H58" s="52" t="s">
        <v>149</v>
      </c>
    </row>
    <row r="59" spans="1:8" x14ac:dyDescent="0.25">
      <c r="A59" s="58">
        <v>44</v>
      </c>
      <c r="B59" s="54" t="s">
        <v>153</v>
      </c>
      <c r="C59" s="69">
        <v>0</v>
      </c>
      <c r="D59" s="69">
        <v>0</v>
      </c>
      <c r="E59" s="68" t="s">
        <v>149</v>
      </c>
      <c r="F59" s="57">
        <f t="shared" si="14"/>
        <v>0</v>
      </c>
      <c r="G59" s="56" t="s">
        <v>149</v>
      </c>
      <c r="H59" s="52" t="s">
        <v>149</v>
      </c>
    </row>
    <row r="60" spans="1:8" ht="30" x14ac:dyDescent="0.25">
      <c r="A60" s="58">
        <v>45</v>
      </c>
      <c r="B60" s="54" t="s">
        <v>154</v>
      </c>
      <c r="C60" s="69">
        <v>0</v>
      </c>
      <c r="D60" s="69">
        <v>0</v>
      </c>
      <c r="E60" s="68" t="s">
        <v>149</v>
      </c>
      <c r="F60" s="57">
        <f>C60-D60</f>
        <v>0</v>
      </c>
      <c r="G60" s="56" t="s">
        <v>149</v>
      </c>
      <c r="H60" s="52" t="s">
        <v>149</v>
      </c>
    </row>
    <row r="61" spans="1:8" x14ac:dyDescent="0.25">
      <c r="A61" s="58">
        <v>46</v>
      </c>
      <c r="B61" s="122" t="s">
        <v>156</v>
      </c>
      <c r="C61" s="122"/>
      <c r="D61" s="122"/>
      <c r="E61" s="122"/>
      <c r="F61" s="122"/>
      <c r="G61" s="122"/>
      <c r="H61" s="122"/>
    </row>
    <row r="62" spans="1:8" ht="71.25" x14ac:dyDescent="0.25">
      <c r="A62" s="70">
        <v>47</v>
      </c>
      <c r="B62" s="50" t="s">
        <v>164</v>
      </c>
      <c r="C62" s="57">
        <v>3682.5</v>
      </c>
      <c r="D62" s="57">
        <f t="shared" ref="D62:G62" si="15">D39</f>
        <v>1666.2</v>
      </c>
      <c r="E62" s="67">
        <f t="shared" si="15"/>
        <v>45.246435845213853</v>
      </c>
      <c r="F62" s="57">
        <f t="shared" si="15"/>
        <v>200</v>
      </c>
      <c r="G62" s="95">
        <f t="shared" si="15"/>
        <v>50.677528852681611</v>
      </c>
      <c r="H62" s="52" t="s">
        <v>149</v>
      </c>
    </row>
    <row r="63" spans="1:8" ht="30" x14ac:dyDescent="0.25">
      <c r="A63" s="70">
        <v>48</v>
      </c>
      <c r="B63" s="55" t="s">
        <v>150</v>
      </c>
      <c r="C63" s="57">
        <f>C69+C75+C81</f>
        <v>0</v>
      </c>
      <c r="D63" s="57">
        <f>D69+D75+D81</f>
        <v>0</v>
      </c>
      <c r="E63" s="68" t="s">
        <v>149</v>
      </c>
      <c r="F63" s="57">
        <f>C63-D63</f>
        <v>0</v>
      </c>
      <c r="G63" s="56" t="s">
        <v>149</v>
      </c>
      <c r="H63" s="52" t="s">
        <v>149</v>
      </c>
    </row>
    <row r="64" spans="1:8" ht="30" x14ac:dyDescent="0.25">
      <c r="A64" s="70">
        <v>49</v>
      </c>
      <c r="B64" s="55" t="s">
        <v>151</v>
      </c>
      <c r="C64" s="57">
        <f>C65</f>
        <v>0</v>
      </c>
      <c r="D64" s="57">
        <f>D65</f>
        <v>0</v>
      </c>
      <c r="E64" s="68" t="s">
        <v>149</v>
      </c>
      <c r="F64" s="57">
        <f>F65</f>
        <v>0</v>
      </c>
      <c r="G64" s="56" t="s">
        <v>149</v>
      </c>
      <c r="H64" s="52" t="s">
        <v>149</v>
      </c>
    </row>
    <row r="65" spans="1:8" ht="52.5" customHeight="1" x14ac:dyDescent="0.25">
      <c r="A65" s="70">
        <v>50</v>
      </c>
      <c r="B65" s="55" t="s">
        <v>152</v>
      </c>
      <c r="C65" s="57">
        <f t="shared" ref="C65:D67" si="16">C71+C77+C83</f>
        <v>0</v>
      </c>
      <c r="D65" s="57">
        <f t="shared" si="16"/>
        <v>0</v>
      </c>
      <c r="E65" s="68" t="s">
        <v>149</v>
      </c>
      <c r="F65" s="57">
        <f t="shared" ref="F65:F70" si="17">C65-D65</f>
        <v>0</v>
      </c>
      <c r="G65" s="56" t="s">
        <v>149</v>
      </c>
      <c r="H65" s="52" t="s">
        <v>149</v>
      </c>
    </row>
    <row r="66" spans="1:8" ht="122.25" customHeight="1" x14ac:dyDescent="0.25">
      <c r="A66" s="70">
        <v>51</v>
      </c>
      <c r="B66" s="55" t="s">
        <v>153</v>
      </c>
      <c r="C66" s="57">
        <f t="shared" ref="C66:G66" si="18">C62</f>
        <v>3682.5</v>
      </c>
      <c r="D66" s="57">
        <f t="shared" si="18"/>
        <v>1666.2</v>
      </c>
      <c r="E66" s="68">
        <f t="shared" si="18"/>
        <v>45.246435845213853</v>
      </c>
      <c r="F66" s="57">
        <f t="shared" si="18"/>
        <v>200</v>
      </c>
      <c r="G66" s="56">
        <f t="shared" si="18"/>
        <v>50.677528852681611</v>
      </c>
      <c r="H66" s="101"/>
    </row>
    <row r="67" spans="1:8" ht="34.5" customHeight="1" x14ac:dyDescent="0.25">
      <c r="A67" s="70">
        <v>52</v>
      </c>
      <c r="B67" s="55" t="s">
        <v>154</v>
      </c>
      <c r="C67" s="57">
        <f t="shared" si="16"/>
        <v>0</v>
      </c>
      <c r="D67" s="57">
        <f t="shared" si="16"/>
        <v>0</v>
      </c>
      <c r="E67" s="68" t="s">
        <v>149</v>
      </c>
      <c r="F67" s="57">
        <f>F73+F79+F85</f>
        <v>0</v>
      </c>
      <c r="G67" s="56" t="s">
        <v>149</v>
      </c>
      <c r="H67" s="52" t="s">
        <v>149</v>
      </c>
    </row>
    <row r="68" spans="1:8" ht="166.5" customHeight="1" x14ac:dyDescent="0.25">
      <c r="A68" s="70">
        <v>53</v>
      </c>
      <c r="B68" s="55" t="s">
        <v>162</v>
      </c>
      <c r="C68" s="55">
        <f t="shared" ref="C68:G68" si="19">C66</f>
        <v>3682.5</v>
      </c>
      <c r="D68" s="55">
        <f t="shared" si="19"/>
        <v>1666.2</v>
      </c>
      <c r="E68" s="68">
        <f t="shared" si="19"/>
        <v>45.246435845213853</v>
      </c>
      <c r="F68" s="57">
        <f t="shared" si="19"/>
        <v>200</v>
      </c>
      <c r="G68" s="56">
        <f t="shared" si="19"/>
        <v>50.677528852681611</v>
      </c>
      <c r="H68" s="52" t="s">
        <v>180</v>
      </c>
    </row>
    <row r="69" spans="1:8" ht="30" x14ac:dyDescent="0.25">
      <c r="A69" s="58">
        <v>54</v>
      </c>
      <c r="B69" s="54" t="s">
        <v>150</v>
      </c>
      <c r="C69" s="64">
        <v>0</v>
      </c>
      <c r="D69" s="64">
        <v>0</v>
      </c>
      <c r="E69" s="68" t="s">
        <v>149</v>
      </c>
      <c r="F69" s="57">
        <f t="shared" si="17"/>
        <v>0</v>
      </c>
      <c r="G69" s="56" t="s">
        <v>149</v>
      </c>
      <c r="H69" s="52" t="s">
        <v>149</v>
      </c>
    </row>
    <row r="70" spans="1:8" ht="30" x14ac:dyDescent="0.25">
      <c r="A70" s="58">
        <v>55</v>
      </c>
      <c r="B70" s="54" t="s">
        <v>151</v>
      </c>
      <c r="C70" s="71">
        <f>C71</f>
        <v>0</v>
      </c>
      <c r="D70" s="71">
        <f>D71</f>
        <v>0</v>
      </c>
      <c r="E70" s="68" t="s">
        <v>149</v>
      </c>
      <c r="F70" s="72">
        <f t="shared" si="17"/>
        <v>0</v>
      </c>
      <c r="G70" s="56" t="s">
        <v>149</v>
      </c>
      <c r="H70" s="52" t="s">
        <v>149</v>
      </c>
    </row>
    <row r="71" spans="1:8" ht="65.25" customHeight="1" x14ac:dyDescent="0.25">
      <c r="A71" s="58">
        <v>56</v>
      </c>
      <c r="B71" s="54" t="s">
        <v>152</v>
      </c>
      <c r="C71" s="64">
        <v>0</v>
      </c>
      <c r="D71" s="64">
        <v>0</v>
      </c>
      <c r="E71" s="68" t="s">
        <v>149</v>
      </c>
      <c r="F71" s="57">
        <v>0</v>
      </c>
      <c r="G71" s="56" t="s">
        <v>149</v>
      </c>
      <c r="H71" s="52" t="s">
        <v>149</v>
      </c>
    </row>
    <row r="72" spans="1:8" x14ac:dyDescent="0.25">
      <c r="A72" s="73">
        <v>57</v>
      </c>
      <c r="B72" s="54" t="s">
        <v>153</v>
      </c>
      <c r="C72" s="69">
        <f t="shared" ref="C72:G72" si="20">C68</f>
        <v>3682.5</v>
      </c>
      <c r="D72" s="69">
        <f t="shared" si="20"/>
        <v>1666.2</v>
      </c>
      <c r="E72" s="68">
        <f t="shared" si="20"/>
        <v>45.246435845213853</v>
      </c>
      <c r="F72" s="57">
        <f t="shared" si="20"/>
        <v>200</v>
      </c>
      <c r="G72" s="56">
        <f t="shared" si="20"/>
        <v>50.677528852681611</v>
      </c>
      <c r="H72" s="75"/>
    </row>
    <row r="73" spans="1:8" ht="45" customHeight="1" x14ac:dyDescent="0.25">
      <c r="A73" s="73">
        <v>58</v>
      </c>
      <c r="B73" s="54" t="s">
        <v>154</v>
      </c>
      <c r="C73" s="74">
        <v>0</v>
      </c>
      <c r="D73" s="74">
        <v>0</v>
      </c>
      <c r="E73" s="68" t="s">
        <v>149</v>
      </c>
      <c r="F73" s="57">
        <v>0</v>
      </c>
      <c r="G73" s="56" t="s">
        <v>149</v>
      </c>
      <c r="H73" s="52" t="s">
        <v>149</v>
      </c>
    </row>
    <row r="74" spans="1:8" ht="129.75" customHeight="1" x14ac:dyDescent="0.25">
      <c r="A74" s="58">
        <v>59</v>
      </c>
      <c r="B74" s="62" t="s">
        <v>165</v>
      </c>
      <c r="C74" s="55">
        <f>C75+C76+C78+C79</f>
        <v>0</v>
      </c>
      <c r="D74" s="55">
        <f>D75+D76+D78+D79</f>
        <v>0</v>
      </c>
      <c r="E74" s="68" t="s">
        <v>149</v>
      </c>
      <c r="F74" s="57">
        <f t="shared" ref="F74:F84" si="21">C74-D74</f>
        <v>0</v>
      </c>
      <c r="G74" s="56" t="s">
        <v>149</v>
      </c>
      <c r="H74" s="52" t="s">
        <v>149</v>
      </c>
    </row>
    <row r="75" spans="1:8" ht="30" x14ac:dyDescent="0.25">
      <c r="A75" s="58">
        <v>60</v>
      </c>
      <c r="B75" s="54" t="s">
        <v>150</v>
      </c>
      <c r="C75" s="64">
        <v>0</v>
      </c>
      <c r="D75" s="64">
        <v>0</v>
      </c>
      <c r="E75" s="68" t="s">
        <v>149</v>
      </c>
      <c r="F75" s="57">
        <f t="shared" si="21"/>
        <v>0</v>
      </c>
      <c r="G75" s="56" t="s">
        <v>149</v>
      </c>
      <c r="H75" s="52" t="s">
        <v>149</v>
      </c>
    </row>
    <row r="76" spans="1:8" ht="30" x14ac:dyDescent="0.25">
      <c r="A76" s="58">
        <v>61</v>
      </c>
      <c r="B76" s="54" t="s">
        <v>151</v>
      </c>
      <c r="C76" s="64">
        <f>C77</f>
        <v>0</v>
      </c>
      <c r="D76" s="64">
        <f>D77</f>
        <v>0</v>
      </c>
      <c r="E76" s="68" t="s">
        <v>149</v>
      </c>
      <c r="F76" s="57">
        <f t="shared" si="21"/>
        <v>0</v>
      </c>
      <c r="G76" s="56" t="s">
        <v>149</v>
      </c>
      <c r="H76" s="52" t="s">
        <v>149</v>
      </c>
    </row>
    <row r="77" spans="1:8" ht="60.75" customHeight="1" x14ac:dyDescent="0.25">
      <c r="A77" s="58">
        <v>62</v>
      </c>
      <c r="B77" s="54" t="s">
        <v>152</v>
      </c>
      <c r="C77" s="64">
        <v>0</v>
      </c>
      <c r="D77" s="64">
        <v>0</v>
      </c>
      <c r="E77" s="68" t="s">
        <v>149</v>
      </c>
      <c r="F77" s="57">
        <f t="shared" si="21"/>
        <v>0</v>
      </c>
      <c r="G77" s="56" t="s">
        <v>149</v>
      </c>
      <c r="H77" s="52" t="s">
        <v>149</v>
      </c>
    </row>
    <row r="78" spans="1:8" ht="27.75" customHeight="1" x14ac:dyDescent="0.25">
      <c r="A78" s="58">
        <v>63</v>
      </c>
      <c r="B78" s="54" t="s">
        <v>153</v>
      </c>
      <c r="C78" s="64">
        <v>0</v>
      </c>
      <c r="D78" s="64">
        <v>0</v>
      </c>
      <c r="E78" s="68" t="s">
        <v>149</v>
      </c>
      <c r="F78" s="57">
        <f t="shared" si="21"/>
        <v>0</v>
      </c>
      <c r="G78" s="56" t="s">
        <v>149</v>
      </c>
      <c r="H78" s="52" t="s">
        <v>149</v>
      </c>
    </row>
    <row r="79" spans="1:8" ht="44.25" customHeight="1" x14ac:dyDescent="0.25">
      <c r="A79" s="58">
        <v>64</v>
      </c>
      <c r="B79" s="54" t="s">
        <v>154</v>
      </c>
      <c r="C79" s="64">
        <v>0</v>
      </c>
      <c r="D79" s="64">
        <v>0</v>
      </c>
      <c r="E79" s="68" t="s">
        <v>149</v>
      </c>
      <c r="F79" s="57">
        <f t="shared" si="21"/>
        <v>0</v>
      </c>
      <c r="G79" s="56" t="s">
        <v>149</v>
      </c>
      <c r="H79" s="52" t="s">
        <v>149</v>
      </c>
    </row>
    <row r="80" spans="1:8" ht="201" customHeight="1" x14ac:dyDescent="0.25">
      <c r="A80" s="58">
        <v>65</v>
      </c>
      <c r="B80" s="62" t="s">
        <v>178</v>
      </c>
      <c r="C80" s="55">
        <f>C81+C82+C84+C85</f>
        <v>0</v>
      </c>
      <c r="D80" s="55">
        <f>D81+D82+D84+D85</f>
        <v>0</v>
      </c>
      <c r="E80" s="76" t="s">
        <v>149</v>
      </c>
      <c r="F80" s="57">
        <f t="shared" si="21"/>
        <v>0</v>
      </c>
      <c r="G80" s="56" t="s">
        <v>149</v>
      </c>
      <c r="H80" s="52" t="s">
        <v>149</v>
      </c>
    </row>
    <row r="81" spans="1:8" ht="30" x14ac:dyDescent="0.25">
      <c r="A81" s="58">
        <v>66</v>
      </c>
      <c r="B81" s="54" t="s">
        <v>150</v>
      </c>
      <c r="C81" s="64">
        <v>0</v>
      </c>
      <c r="D81" s="64">
        <v>0</v>
      </c>
      <c r="E81" s="76" t="s">
        <v>149</v>
      </c>
      <c r="F81" s="57">
        <f t="shared" si="21"/>
        <v>0</v>
      </c>
      <c r="G81" s="56" t="s">
        <v>149</v>
      </c>
      <c r="H81" s="52" t="s">
        <v>149</v>
      </c>
    </row>
    <row r="82" spans="1:8" ht="30" x14ac:dyDescent="0.25">
      <c r="A82" s="58">
        <v>67</v>
      </c>
      <c r="B82" s="54" t="s">
        <v>151</v>
      </c>
      <c r="C82" s="64">
        <f>C83</f>
        <v>0</v>
      </c>
      <c r="D82" s="64">
        <f>D83</f>
        <v>0</v>
      </c>
      <c r="E82" s="76" t="s">
        <v>149</v>
      </c>
      <c r="F82" s="57">
        <f t="shared" si="21"/>
        <v>0</v>
      </c>
      <c r="G82" s="56" t="s">
        <v>149</v>
      </c>
      <c r="H82" s="52" t="s">
        <v>149</v>
      </c>
    </row>
    <row r="83" spans="1:8" ht="57" customHeight="1" x14ac:dyDescent="0.25">
      <c r="A83" s="58">
        <v>68</v>
      </c>
      <c r="B83" s="54" t="s">
        <v>152</v>
      </c>
      <c r="C83" s="64">
        <v>0</v>
      </c>
      <c r="D83" s="64">
        <v>0</v>
      </c>
      <c r="E83" s="76" t="s">
        <v>149</v>
      </c>
      <c r="F83" s="57">
        <f t="shared" si="21"/>
        <v>0</v>
      </c>
      <c r="G83" s="56" t="s">
        <v>149</v>
      </c>
      <c r="H83" s="52" t="s">
        <v>149</v>
      </c>
    </row>
    <row r="84" spans="1:8" x14ac:dyDescent="0.25">
      <c r="A84" s="58">
        <v>69</v>
      </c>
      <c r="B84" s="54" t="s">
        <v>153</v>
      </c>
      <c r="C84" s="64">
        <v>0</v>
      </c>
      <c r="D84" s="64">
        <v>0</v>
      </c>
      <c r="E84" s="76" t="s">
        <v>149</v>
      </c>
      <c r="F84" s="57">
        <f t="shared" si="21"/>
        <v>0</v>
      </c>
      <c r="G84" s="56" t="s">
        <v>149</v>
      </c>
      <c r="H84" s="52" t="s">
        <v>149</v>
      </c>
    </row>
    <row r="85" spans="1:8" ht="30" x14ac:dyDescent="0.25">
      <c r="A85" s="58">
        <v>70</v>
      </c>
      <c r="B85" s="54" t="s">
        <v>154</v>
      </c>
      <c r="C85" s="69">
        <v>0</v>
      </c>
      <c r="D85" s="69">
        <v>0</v>
      </c>
      <c r="E85" s="76" t="s">
        <v>149</v>
      </c>
      <c r="F85" s="57">
        <f>C85-D85</f>
        <v>0</v>
      </c>
      <c r="G85" s="56" t="s">
        <v>149</v>
      </c>
      <c r="H85" s="52" t="s">
        <v>149</v>
      </c>
    </row>
    <row r="86" spans="1:8" x14ac:dyDescent="0.25">
      <c r="A86" s="58">
        <v>71</v>
      </c>
      <c r="B86" s="121" t="s">
        <v>3</v>
      </c>
      <c r="C86" s="121"/>
      <c r="D86" s="121"/>
      <c r="E86" s="121"/>
      <c r="F86" s="121"/>
      <c r="G86" s="121"/>
      <c r="H86" s="121"/>
    </row>
    <row r="87" spans="1:8" ht="52.5" customHeight="1" x14ac:dyDescent="0.25">
      <c r="A87" s="58">
        <v>72</v>
      </c>
      <c r="B87" s="96" t="s">
        <v>158</v>
      </c>
      <c r="C87" s="51">
        <v>100</v>
      </c>
      <c r="D87" s="51">
        <v>100</v>
      </c>
      <c r="E87" s="51">
        <f t="shared" ref="E87" si="22">D87/C87*100</f>
        <v>100</v>
      </c>
      <c r="F87" s="77">
        <v>0</v>
      </c>
      <c r="G87" s="78">
        <f t="shared" ref="G87" si="23">(D87+F87)/C87*100</f>
        <v>100</v>
      </c>
      <c r="H87" s="52" t="s">
        <v>149</v>
      </c>
    </row>
    <row r="88" spans="1:8" ht="30" x14ac:dyDescent="0.25">
      <c r="A88" s="58">
        <v>73</v>
      </c>
      <c r="B88" s="54" t="s">
        <v>150</v>
      </c>
      <c r="C88" s="57">
        <f t="shared" ref="C88:D92" si="24">C94+C108</f>
        <v>0</v>
      </c>
      <c r="D88" s="57">
        <f t="shared" si="24"/>
        <v>0</v>
      </c>
      <c r="E88" s="76" t="s">
        <v>149</v>
      </c>
      <c r="F88" s="72">
        <v>0</v>
      </c>
      <c r="G88" s="56" t="s">
        <v>149</v>
      </c>
      <c r="H88" s="52" t="s">
        <v>149</v>
      </c>
    </row>
    <row r="89" spans="1:8" ht="30" x14ac:dyDescent="0.25">
      <c r="A89" s="58">
        <v>74</v>
      </c>
      <c r="B89" s="54" t="s">
        <v>151</v>
      </c>
      <c r="C89" s="57">
        <f t="shared" si="24"/>
        <v>0</v>
      </c>
      <c r="D89" s="57">
        <f t="shared" si="24"/>
        <v>0</v>
      </c>
      <c r="E89" s="76" t="s">
        <v>149</v>
      </c>
      <c r="F89" s="72">
        <v>0</v>
      </c>
      <c r="G89" s="56" t="s">
        <v>149</v>
      </c>
      <c r="H89" s="52" t="s">
        <v>149</v>
      </c>
    </row>
    <row r="90" spans="1:8" ht="45" x14ac:dyDescent="0.25">
      <c r="A90" s="58">
        <v>75</v>
      </c>
      <c r="B90" s="54" t="s">
        <v>152</v>
      </c>
      <c r="C90" s="57">
        <f t="shared" si="24"/>
        <v>0</v>
      </c>
      <c r="D90" s="57">
        <f t="shared" si="24"/>
        <v>0</v>
      </c>
      <c r="E90" s="76" t="s">
        <v>149</v>
      </c>
      <c r="F90" s="72">
        <v>0</v>
      </c>
      <c r="G90" s="56" t="s">
        <v>149</v>
      </c>
      <c r="H90" s="52" t="s">
        <v>149</v>
      </c>
    </row>
    <row r="91" spans="1:8" ht="27" customHeight="1" x14ac:dyDescent="0.25">
      <c r="A91" s="58">
        <v>76</v>
      </c>
      <c r="B91" s="54" t="s">
        <v>153</v>
      </c>
      <c r="C91" s="57">
        <v>100</v>
      </c>
      <c r="D91" s="57">
        <v>100</v>
      </c>
      <c r="E91" s="76">
        <v>100</v>
      </c>
      <c r="F91" s="72">
        <v>0</v>
      </c>
      <c r="G91" s="56">
        <v>100</v>
      </c>
      <c r="H91" s="101"/>
    </row>
    <row r="92" spans="1:8" ht="45.75" customHeight="1" x14ac:dyDescent="0.25">
      <c r="A92" s="58">
        <v>77</v>
      </c>
      <c r="B92" s="54" t="s">
        <v>154</v>
      </c>
      <c r="C92" s="57">
        <f t="shared" si="24"/>
        <v>0</v>
      </c>
      <c r="D92" s="57">
        <f t="shared" si="24"/>
        <v>0</v>
      </c>
      <c r="E92" s="76" t="s">
        <v>149</v>
      </c>
      <c r="F92" s="72">
        <v>0</v>
      </c>
      <c r="G92" s="56" t="s">
        <v>149</v>
      </c>
      <c r="H92" s="52" t="s">
        <v>149</v>
      </c>
    </row>
    <row r="93" spans="1:8" ht="71.25" customHeight="1" x14ac:dyDescent="0.25">
      <c r="A93" s="58">
        <v>78</v>
      </c>
      <c r="B93" s="61" t="s">
        <v>160</v>
      </c>
      <c r="C93" s="59">
        <f>C94+C95+C97+C98</f>
        <v>0</v>
      </c>
      <c r="D93" s="59">
        <f>D94+D95+D97+D98</f>
        <v>0</v>
      </c>
      <c r="E93" s="76" t="s">
        <v>149</v>
      </c>
      <c r="F93" s="79">
        <f t="shared" ref="F93" si="25">C93-D93</f>
        <v>0</v>
      </c>
      <c r="G93" s="56" t="s">
        <v>149</v>
      </c>
      <c r="H93" s="52" t="s">
        <v>149</v>
      </c>
    </row>
    <row r="94" spans="1:8" ht="30" x14ac:dyDescent="0.25">
      <c r="A94" s="58">
        <v>79</v>
      </c>
      <c r="B94" s="54" t="s">
        <v>150</v>
      </c>
      <c r="C94" s="80">
        <f t="shared" ref="C94:D98" si="26">C101</f>
        <v>0</v>
      </c>
      <c r="D94" s="80">
        <f t="shared" si="26"/>
        <v>0</v>
      </c>
      <c r="E94" s="76" t="s">
        <v>149</v>
      </c>
      <c r="F94" s="72">
        <v>0</v>
      </c>
      <c r="G94" s="56" t="s">
        <v>149</v>
      </c>
      <c r="H94" s="52" t="s">
        <v>149</v>
      </c>
    </row>
    <row r="95" spans="1:8" ht="30" x14ac:dyDescent="0.25">
      <c r="A95" s="58">
        <v>80</v>
      </c>
      <c r="B95" s="54" t="s">
        <v>151</v>
      </c>
      <c r="C95" s="80">
        <f t="shared" si="26"/>
        <v>0</v>
      </c>
      <c r="D95" s="80">
        <f t="shared" si="26"/>
        <v>0</v>
      </c>
      <c r="E95" s="76" t="s">
        <v>149</v>
      </c>
      <c r="F95" s="72">
        <v>0</v>
      </c>
      <c r="G95" s="56" t="s">
        <v>149</v>
      </c>
      <c r="H95" s="52" t="s">
        <v>149</v>
      </c>
    </row>
    <row r="96" spans="1:8" ht="71.25" customHeight="1" x14ac:dyDescent="0.25">
      <c r="A96" s="58">
        <v>81</v>
      </c>
      <c r="B96" s="54" t="s">
        <v>152</v>
      </c>
      <c r="C96" s="80">
        <f t="shared" si="26"/>
        <v>0</v>
      </c>
      <c r="D96" s="80">
        <f t="shared" si="26"/>
        <v>0</v>
      </c>
      <c r="E96" s="76" t="s">
        <v>149</v>
      </c>
      <c r="F96" s="72">
        <v>0</v>
      </c>
      <c r="G96" s="56" t="s">
        <v>149</v>
      </c>
      <c r="H96" s="52" t="s">
        <v>149</v>
      </c>
    </row>
    <row r="97" spans="1:8" x14ac:dyDescent="0.25">
      <c r="A97" s="58">
        <v>82</v>
      </c>
      <c r="B97" s="54" t="s">
        <v>153</v>
      </c>
      <c r="C97" s="80">
        <f t="shared" si="26"/>
        <v>0</v>
      </c>
      <c r="D97" s="80">
        <f t="shared" si="26"/>
        <v>0</v>
      </c>
      <c r="E97" s="76" t="s">
        <v>149</v>
      </c>
      <c r="F97" s="72">
        <v>0</v>
      </c>
      <c r="G97" s="56" t="s">
        <v>149</v>
      </c>
      <c r="H97" s="52" t="s">
        <v>149</v>
      </c>
    </row>
    <row r="98" spans="1:8" ht="48.75" customHeight="1" x14ac:dyDescent="0.25">
      <c r="A98" s="58">
        <v>83</v>
      </c>
      <c r="B98" s="54" t="s">
        <v>154</v>
      </c>
      <c r="C98" s="80">
        <f t="shared" si="26"/>
        <v>0</v>
      </c>
      <c r="D98" s="80">
        <f t="shared" si="26"/>
        <v>0</v>
      </c>
      <c r="E98" s="76" t="s">
        <v>149</v>
      </c>
      <c r="F98" s="72">
        <v>0</v>
      </c>
      <c r="G98" s="56" t="s">
        <v>149</v>
      </c>
      <c r="H98" s="52" t="s">
        <v>149</v>
      </c>
    </row>
    <row r="99" spans="1:8" x14ac:dyDescent="0.25">
      <c r="A99" s="58">
        <v>84</v>
      </c>
      <c r="B99" s="122" t="s">
        <v>166</v>
      </c>
      <c r="C99" s="122"/>
      <c r="D99" s="122"/>
      <c r="E99" s="122"/>
      <c r="F99" s="122"/>
      <c r="G99" s="122"/>
      <c r="H99" s="122"/>
    </row>
    <row r="100" spans="1:8" ht="210.75" customHeight="1" x14ac:dyDescent="0.25">
      <c r="A100" s="58">
        <v>85</v>
      </c>
      <c r="B100" s="62" t="s">
        <v>167</v>
      </c>
      <c r="C100" s="55">
        <f>C101+C102+C104+C105</f>
        <v>0</v>
      </c>
      <c r="D100" s="55">
        <f>D101+D102+D104+D105</f>
        <v>0</v>
      </c>
      <c r="E100" s="76" t="s">
        <v>149</v>
      </c>
      <c r="F100" s="72">
        <v>0</v>
      </c>
      <c r="G100" s="56" t="s">
        <v>149</v>
      </c>
      <c r="H100" s="52" t="s">
        <v>149</v>
      </c>
    </row>
    <row r="101" spans="1:8" ht="30" x14ac:dyDescent="0.25">
      <c r="A101" s="58">
        <v>86</v>
      </c>
      <c r="B101" s="54" t="s">
        <v>150</v>
      </c>
      <c r="C101" s="64">
        <v>0</v>
      </c>
      <c r="D101" s="64">
        <v>0</v>
      </c>
      <c r="E101" s="76" t="s">
        <v>149</v>
      </c>
      <c r="F101" s="72">
        <v>0</v>
      </c>
      <c r="G101" s="56" t="s">
        <v>149</v>
      </c>
      <c r="H101" s="52" t="s">
        <v>149</v>
      </c>
    </row>
    <row r="102" spans="1:8" ht="30" x14ac:dyDescent="0.25">
      <c r="A102" s="58">
        <v>87</v>
      </c>
      <c r="B102" s="54" t="s">
        <v>151</v>
      </c>
      <c r="C102" s="64">
        <f>C103</f>
        <v>0</v>
      </c>
      <c r="D102" s="64">
        <f>D103</f>
        <v>0</v>
      </c>
      <c r="E102" s="76" t="s">
        <v>149</v>
      </c>
      <c r="F102" s="72">
        <f t="shared" ref="F102:F105" si="27">F108+F114</f>
        <v>0</v>
      </c>
      <c r="G102" s="81" t="s">
        <v>149</v>
      </c>
      <c r="H102" s="52" t="s">
        <v>149</v>
      </c>
    </row>
    <row r="103" spans="1:8" ht="69.75" customHeight="1" x14ac:dyDescent="0.25">
      <c r="A103" s="58">
        <v>88</v>
      </c>
      <c r="B103" s="54" t="s">
        <v>152</v>
      </c>
      <c r="C103" s="64">
        <v>0</v>
      </c>
      <c r="D103" s="64">
        <v>0</v>
      </c>
      <c r="E103" s="76" t="s">
        <v>149</v>
      </c>
      <c r="F103" s="72">
        <f t="shared" si="27"/>
        <v>0</v>
      </c>
      <c r="G103" s="81" t="s">
        <v>149</v>
      </c>
      <c r="H103" s="52" t="s">
        <v>149</v>
      </c>
    </row>
    <row r="104" spans="1:8" x14ac:dyDescent="0.25">
      <c r="A104" s="58">
        <v>89</v>
      </c>
      <c r="B104" s="54" t="s">
        <v>153</v>
      </c>
      <c r="C104" s="64">
        <v>0</v>
      </c>
      <c r="D104" s="64">
        <v>0</v>
      </c>
      <c r="E104" s="76" t="s">
        <v>149</v>
      </c>
      <c r="F104" s="72">
        <f t="shared" si="27"/>
        <v>0</v>
      </c>
      <c r="G104" s="81" t="s">
        <v>149</v>
      </c>
      <c r="H104" s="52" t="s">
        <v>149</v>
      </c>
    </row>
    <row r="105" spans="1:8" ht="30" x14ac:dyDescent="0.25">
      <c r="A105" s="58">
        <v>90</v>
      </c>
      <c r="B105" s="54" t="s">
        <v>154</v>
      </c>
      <c r="C105" s="64">
        <v>0</v>
      </c>
      <c r="D105" s="64">
        <v>0</v>
      </c>
      <c r="E105" s="76" t="s">
        <v>149</v>
      </c>
      <c r="F105" s="72">
        <f t="shared" si="27"/>
        <v>0</v>
      </c>
      <c r="G105" s="81" t="s">
        <v>149</v>
      </c>
      <c r="H105" s="52" t="s">
        <v>149</v>
      </c>
    </row>
    <row r="106" spans="1:8" x14ac:dyDescent="0.25">
      <c r="A106" s="58">
        <v>91</v>
      </c>
      <c r="B106" s="121" t="s">
        <v>156</v>
      </c>
      <c r="C106" s="121"/>
      <c r="D106" s="121"/>
      <c r="E106" s="121"/>
      <c r="F106" s="121"/>
      <c r="G106" s="121"/>
      <c r="H106" s="121"/>
    </row>
    <row r="107" spans="1:8" ht="69.75" customHeight="1" x14ac:dyDescent="0.25">
      <c r="A107" s="58">
        <v>92</v>
      </c>
      <c r="B107" s="61" t="s">
        <v>168</v>
      </c>
      <c r="C107" s="50">
        <v>100</v>
      </c>
      <c r="D107" s="50">
        <v>100</v>
      </c>
      <c r="E107" s="51">
        <v>100</v>
      </c>
      <c r="F107" s="77">
        <v>0</v>
      </c>
      <c r="G107" s="78">
        <v>100</v>
      </c>
      <c r="H107" s="82"/>
    </row>
    <row r="108" spans="1:8" ht="30" x14ac:dyDescent="0.25">
      <c r="A108" s="58">
        <v>93</v>
      </c>
      <c r="B108" s="54" t="s">
        <v>150</v>
      </c>
      <c r="C108" s="55">
        <f t="shared" ref="C108:D110" si="28">C114+C120</f>
        <v>0</v>
      </c>
      <c r="D108" s="55">
        <f t="shared" si="28"/>
        <v>0</v>
      </c>
      <c r="E108" s="76" t="s">
        <v>149</v>
      </c>
      <c r="F108" s="72">
        <f t="shared" ref="F108:F110" si="29">F114+F120</f>
        <v>0</v>
      </c>
      <c r="G108" s="81" t="s">
        <v>149</v>
      </c>
      <c r="H108" s="82" t="s">
        <v>149</v>
      </c>
    </row>
    <row r="109" spans="1:8" ht="30" x14ac:dyDescent="0.25">
      <c r="A109" s="58">
        <v>94</v>
      </c>
      <c r="B109" s="54" t="s">
        <v>151</v>
      </c>
      <c r="C109" s="55">
        <f t="shared" si="28"/>
        <v>0</v>
      </c>
      <c r="D109" s="55">
        <f t="shared" si="28"/>
        <v>0</v>
      </c>
      <c r="E109" s="76" t="s">
        <v>149</v>
      </c>
      <c r="F109" s="72">
        <f t="shared" si="29"/>
        <v>0</v>
      </c>
      <c r="G109" s="81" t="s">
        <v>149</v>
      </c>
      <c r="H109" s="82" t="s">
        <v>149</v>
      </c>
    </row>
    <row r="110" spans="1:8" ht="66.75" customHeight="1" x14ac:dyDescent="0.25">
      <c r="A110" s="58">
        <v>95</v>
      </c>
      <c r="B110" s="54" t="s">
        <v>152</v>
      </c>
      <c r="C110" s="55">
        <f t="shared" si="28"/>
        <v>0</v>
      </c>
      <c r="D110" s="55">
        <f t="shared" si="28"/>
        <v>0</v>
      </c>
      <c r="E110" s="76" t="s">
        <v>149</v>
      </c>
      <c r="F110" s="72">
        <f t="shared" si="29"/>
        <v>0</v>
      </c>
      <c r="G110" s="81" t="s">
        <v>149</v>
      </c>
      <c r="H110" s="82" t="s">
        <v>149</v>
      </c>
    </row>
    <row r="111" spans="1:8" ht="30.75" customHeight="1" x14ac:dyDescent="0.25">
      <c r="A111" s="58">
        <v>96</v>
      </c>
      <c r="B111" s="54" t="s">
        <v>153</v>
      </c>
      <c r="C111" s="55">
        <v>100</v>
      </c>
      <c r="D111" s="55">
        <v>100</v>
      </c>
      <c r="E111" s="57">
        <f t="shared" ref="E111" si="30">D111/C111*100</f>
        <v>100</v>
      </c>
      <c r="F111" s="72">
        <v>0</v>
      </c>
      <c r="G111" s="55">
        <v>100</v>
      </c>
      <c r="H111" s="75"/>
    </row>
    <row r="112" spans="1:8" ht="30" x14ac:dyDescent="0.25">
      <c r="A112" s="58">
        <v>97</v>
      </c>
      <c r="B112" s="54" t="s">
        <v>154</v>
      </c>
      <c r="C112" s="57">
        <f>C118+C124</f>
        <v>0</v>
      </c>
      <c r="D112" s="57">
        <f>D118+D124</f>
        <v>0</v>
      </c>
      <c r="E112" s="57">
        <v>0</v>
      </c>
      <c r="F112" s="57">
        <v>0</v>
      </c>
      <c r="G112" s="83">
        <v>0</v>
      </c>
      <c r="H112" s="82" t="s">
        <v>149</v>
      </c>
    </row>
    <row r="113" spans="1:8" ht="135.75" customHeight="1" x14ac:dyDescent="0.25">
      <c r="A113" s="58">
        <v>98</v>
      </c>
      <c r="B113" s="62" t="s">
        <v>169</v>
      </c>
      <c r="C113" s="84">
        <f>C114+C115+C117+C118</f>
        <v>0</v>
      </c>
      <c r="D113" s="84">
        <f>D114+D115+D117+D118</f>
        <v>0</v>
      </c>
      <c r="E113" s="76" t="s">
        <v>149</v>
      </c>
      <c r="F113" s="85">
        <f t="shared" ref="F113:F118" si="31">C113-D113</f>
        <v>0</v>
      </c>
      <c r="G113" s="81" t="s">
        <v>149</v>
      </c>
      <c r="H113" s="82" t="s">
        <v>149</v>
      </c>
    </row>
    <row r="114" spans="1:8" ht="30" x14ac:dyDescent="0.25">
      <c r="A114" s="58">
        <v>99</v>
      </c>
      <c r="B114" s="54" t="s">
        <v>150</v>
      </c>
      <c r="C114" s="74">
        <v>0</v>
      </c>
      <c r="D114" s="74">
        <v>0</v>
      </c>
      <c r="E114" s="76" t="s">
        <v>149</v>
      </c>
      <c r="F114" s="85">
        <f t="shared" si="31"/>
        <v>0</v>
      </c>
      <c r="G114" s="81" t="s">
        <v>149</v>
      </c>
      <c r="H114" s="82" t="s">
        <v>149</v>
      </c>
    </row>
    <row r="115" spans="1:8" ht="30" x14ac:dyDescent="0.25">
      <c r="A115" s="58">
        <v>100</v>
      </c>
      <c r="B115" s="54" t="s">
        <v>151</v>
      </c>
      <c r="C115" s="74">
        <v>0</v>
      </c>
      <c r="D115" s="74">
        <v>0</v>
      </c>
      <c r="E115" s="76" t="s">
        <v>149</v>
      </c>
      <c r="F115" s="85">
        <f t="shared" si="31"/>
        <v>0</v>
      </c>
      <c r="G115" s="81" t="s">
        <v>149</v>
      </c>
      <c r="H115" s="82" t="s">
        <v>149</v>
      </c>
    </row>
    <row r="116" spans="1:8" ht="57" customHeight="1" x14ac:dyDescent="0.25">
      <c r="A116" s="58">
        <v>101</v>
      </c>
      <c r="B116" s="54" t="s">
        <v>152</v>
      </c>
      <c r="C116" s="74">
        <v>0</v>
      </c>
      <c r="D116" s="74">
        <v>0</v>
      </c>
      <c r="E116" s="76" t="s">
        <v>149</v>
      </c>
      <c r="F116" s="85">
        <f t="shared" si="31"/>
        <v>0</v>
      </c>
      <c r="G116" s="81" t="s">
        <v>149</v>
      </c>
      <c r="H116" s="82" t="s">
        <v>149</v>
      </c>
    </row>
    <row r="117" spans="1:8" x14ac:dyDescent="0.25">
      <c r="A117" s="58">
        <v>102</v>
      </c>
      <c r="B117" s="54" t="s">
        <v>153</v>
      </c>
      <c r="C117" s="74">
        <v>0</v>
      </c>
      <c r="D117" s="74">
        <v>0</v>
      </c>
      <c r="E117" s="76" t="s">
        <v>149</v>
      </c>
      <c r="F117" s="85">
        <f t="shared" si="31"/>
        <v>0</v>
      </c>
      <c r="G117" s="81" t="s">
        <v>149</v>
      </c>
      <c r="H117" s="82" t="s">
        <v>149</v>
      </c>
    </row>
    <row r="118" spans="1:8" ht="42.75" customHeight="1" x14ac:dyDescent="0.25">
      <c r="A118" s="86">
        <v>103</v>
      </c>
      <c r="B118" s="54" t="s">
        <v>154</v>
      </c>
      <c r="C118" s="74">
        <v>0</v>
      </c>
      <c r="D118" s="74">
        <v>0</v>
      </c>
      <c r="E118" s="76" t="s">
        <v>149</v>
      </c>
      <c r="F118" s="85">
        <f t="shared" si="31"/>
        <v>0</v>
      </c>
      <c r="G118" s="81" t="s">
        <v>149</v>
      </c>
      <c r="H118" s="82" t="s">
        <v>149</v>
      </c>
    </row>
    <row r="119" spans="1:8" ht="265.5" customHeight="1" x14ac:dyDescent="0.25">
      <c r="A119" s="87">
        <v>104</v>
      </c>
      <c r="B119" s="88" t="s">
        <v>172</v>
      </c>
      <c r="C119" s="83">
        <v>100</v>
      </c>
      <c r="D119" s="83">
        <v>100</v>
      </c>
      <c r="E119" s="83">
        <v>100</v>
      </c>
      <c r="F119" s="89">
        <v>0</v>
      </c>
      <c r="G119" s="83">
        <f>(D119+F119)/C119*100</f>
        <v>100</v>
      </c>
      <c r="H119" s="88" t="s">
        <v>179</v>
      </c>
    </row>
    <row r="120" spans="1:8" ht="29.25" customHeight="1" x14ac:dyDescent="0.25">
      <c r="A120" s="87">
        <v>105</v>
      </c>
      <c r="B120" s="88" t="s">
        <v>150</v>
      </c>
      <c r="C120" s="90">
        <v>0</v>
      </c>
      <c r="D120" s="90">
        <v>0</v>
      </c>
      <c r="E120" s="76" t="s">
        <v>149</v>
      </c>
      <c r="F120" s="89">
        <f t="shared" ref="F120:F122" si="32">C120-D120</f>
        <v>0</v>
      </c>
      <c r="G120" s="76" t="s">
        <v>149</v>
      </c>
      <c r="H120" s="91" t="s">
        <v>149</v>
      </c>
    </row>
    <row r="121" spans="1:8" ht="30" x14ac:dyDescent="0.25">
      <c r="A121" s="87">
        <v>106</v>
      </c>
      <c r="B121" s="88" t="s">
        <v>151</v>
      </c>
      <c r="C121" s="90">
        <v>0</v>
      </c>
      <c r="D121" s="90">
        <v>0</v>
      </c>
      <c r="E121" s="76" t="s">
        <v>149</v>
      </c>
      <c r="F121" s="89">
        <f t="shared" si="32"/>
        <v>0</v>
      </c>
      <c r="G121" s="76" t="s">
        <v>149</v>
      </c>
      <c r="H121" s="91" t="s">
        <v>149</v>
      </c>
    </row>
    <row r="122" spans="1:8" ht="45" x14ac:dyDescent="0.25">
      <c r="A122" s="87">
        <v>107</v>
      </c>
      <c r="B122" s="88" t="s">
        <v>152</v>
      </c>
      <c r="C122" s="90">
        <v>0</v>
      </c>
      <c r="D122" s="90">
        <v>0</v>
      </c>
      <c r="E122" s="76" t="s">
        <v>149</v>
      </c>
      <c r="F122" s="89">
        <f t="shared" si="32"/>
        <v>0</v>
      </c>
      <c r="G122" s="76" t="s">
        <v>149</v>
      </c>
      <c r="H122" s="91" t="s">
        <v>149</v>
      </c>
    </row>
    <row r="123" spans="1:8" ht="27" customHeight="1" x14ac:dyDescent="0.25">
      <c r="A123" s="87">
        <v>108</v>
      </c>
      <c r="B123" s="83" t="s">
        <v>153</v>
      </c>
      <c r="C123" s="90">
        <v>100</v>
      </c>
      <c r="D123" s="90">
        <v>100</v>
      </c>
      <c r="E123" s="83">
        <f t="shared" ref="E123" si="33">D123/C123*100</f>
        <v>100</v>
      </c>
      <c r="F123" s="89">
        <v>0</v>
      </c>
      <c r="G123" s="83">
        <v>100</v>
      </c>
      <c r="H123" s="92"/>
    </row>
    <row r="124" spans="1:8" ht="30" x14ac:dyDescent="0.25">
      <c r="A124" s="87">
        <v>109</v>
      </c>
      <c r="B124" s="88" t="s">
        <v>154</v>
      </c>
      <c r="C124" s="90">
        <v>0</v>
      </c>
      <c r="D124" s="90">
        <v>0</v>
      </c>
      <c r="E124" s="76" t="s">
        <v>149</v>
      </c>
      <c r="F124" s="76" t="s">
        <v>149</v>
      </c>
      <c r="G124" s="76" t="s">
        <v>149</v>
      </c>
      <c r="H124" s="82" t="s">
        <v>149</v>
      </c>
    </row>
    <row r="125" spans="1:8" x14ac:dyDescent="0.25">
      <c r="A125" s="58">
        <v>110</v>
      </c>
      <c r="B125" s="121" t="s">
        <v>170</v>
      </c>
      <c r="C125" s="121"/>
      <c r="D125" s="121"/>
      <c r="E125" s="121"/>
      <c r="F125" s="121"/>
      <c r="G125" s="121"/>
      <c r="H125" s="121"/>
    </row>
    <row r="126" spans="1:8" ht="169.5" customHeight="1" x14ac:dyDescent="0.25">
      <c r="A126" s="58">
        <v>111</v>
      </c>
      <c r="B126" s="61" t="s">
        <v>158</v>
      </c>
      <c r="C126" s="78">
        <v>302</v>
      </c>
      <c r="D126" s="78">
        <v>244.52</v>
      </c>
      <c r="E126" s="51">
        <v>81</v>
      </c>
      <c r="F126" s="51">
        <v>57.48</v>
      </c>
      <c r="G126" s="103">
        <v>100</v>
      </c>
      <c r="H126" s="102" t="str">
        <f>$H$143</f>
        <v>Положение о порядке предоставления субсии принято. (Постановление администрации Верхнесалдинского городского округа от 25.05.2018 № 1562). (***) Субсидия в сумме 244,5 тыс. руб. выплачена</v>
      </c>
    </row>
    <row r="127" spans="1:8" ht="36" customHeight="1" x14ac:dyDescent="0.25">
      <c r="A127" s="58">
        <v>112</v>
      </c>
      <c r="B127" s="54" t="s">
        <v>150</v>
      </c>
      <c r="C127" s="60">
        <f t="shared" ref="C127:D131" si="34">C134</f>
        <v>0</v>
      </c>
      <c r="D127" s="60">
        <f t="shared" si="34"/>
        <v>0</v>
      </c>
      <c r="E127" s="56" t="s">
        <v>149</v>
      </c>
      <c r="F127" s="60">
        <f>F134</f>
        <v>0</v>
      </c>
      <c r="G127" s="93" t="s">
        <v>149</v>
      </c>
      <c r="H127" s="82" t="s">
        <v>149</v>
      </c>
    </row>
    <row r="128" spans="1:8" ht="30" customHeight="1" x14ac:dyDescent="0.25">
      <c r="A128" s="58">
        <v>113</v>
      </c>
      <c r="B128" s="54" t="s">
        <v>151</v>
      </c>
      <c r="C128" s="60">
        <f t="shared" si="34"/>
        <v>0</v>
      </c>
      <c r="D128" s="60">
        <f t="shared" si="34"/>
        <v>0</v>
      </c>
      <c r="E128" s="56" t="s">
        <v>149</v>
      </c>
      <c r="F128" s="60">
        <f>F135</f>
        <v>0</v>
      </c>
      <c r="G128" s="93" t="s">
        <v>149</v>
      </c>
      <c r="H128" s="82" t="s">
        <v>149</v>
      </c>
    </row>
    <row r="129" spans="1:8" ht="45" x14ac:dyDescent="0.25">
      <c r="A129" s="58">
        <v>114</v>
      </c>
      <c r="B129" s="54" t="s">
        <v>152</v>
      </c>
      <c r="C129" s="60">
        <f t="shared" si="34"/>
        <v>0</v>
      </c>
      <c r="D129" s="60">
        <f t="shared" si="34"/>
        <v>0</v>
      </c>
      <c r="E129" s="56" t="s">
        <v>149</v>
      </c>
      <c r="F129" s="60">
        <f>F136</f>
        <v>0</v>
      </c>
      <c r="G129" s="93" t="s">
        <v>149</v>
      </c>
      <c r="H129" s="82" t="s">
        <v>149</v>
      </c>
    </row>
    <row r="130" spans="1:8" x14ac:dyDescent="0.25">
      <c r="A130" s="58">
        <v>115</v>
      </c>
      <c r="B130" s="54" t="s">
        <v>153</v>
      </c>
      <c r="C130" s="60">
        <v>302</v>
      </c>
      <c r="D130" s="60">
        <v>244.52</v>
      </c>
      <c r="E130" s="60">
        <f>D130/C130*100</f>
        <v>80.966887417218544</v>
      </c>
      <c r="F130" s="60">
        <v>57.48</v>
      </c>
      <c r="G130" s="97">
        <v>100</v>
      </c>
      <c r="H130" s="82" t="s">
        <v>149</v>
      </c>
    </row>
    <row r="131" spans="1:8" ht="49.5" customHeight="1" x14ac:dyDescent="0.25">
      <c r="A131" s="58">
        <v>116</v>
      </c>
      <c r="B131" s="54" t="s">
        <v>154</v>
      </c>
      <c r="C131" s="60">
        <f t="shared" si="34"/>
        <v>0</v>
      </c>
      <c r="D131" s="60">
        <f t="shared" si="34"/>
        <v>0</v>
      </c>
      <c r="E131" s="56" t="s">
        <v>149</v>
      </c>
      <c r="F131" s="60">
        <f>F138</f>
        <v>0</v>
      </c>
      <c r="G131" s="93" t="s">
        <v>149</v>
      </c>
      <c r="H131" s="82" t="s">
        <v>149</v>
      </c>
    </row>
    <row r="132" spans="1:8" x14ac:dyDescent="0.25">
      <c r="A132" s="58">
        <v>117</v>
      </c>
      <c r="B132" s="121" t="s">
        <v>156</v>
      </c>
      <c r="C132" s="121"/>
      <c r="D132" s="121"/>
      <c r="E132" s="121"/>
      <c r="F132" s="121"/>
      <c r="G132" s="121"/>
      <c r="H132" s="121"/>
    </row>
    <row r="133" spans="1:8" ht="66" customHeight="1" x14ac:dyDescent="0.25">
      <c r="A133" s="58">
        <v>118</v>
      </c>
      <c r="B133" s="61" t="s">
        <v>168</v>
      </c>
      <c r="C133" s="55">
        <v>302</v>
      </c>
      <c r="D133" s="55">
        <v>244.52</v>
      </c>
      <c r="E133" s="57">
        <f>D133/C133*100</f>
        <v>80.966887417218544</v>
      </c>
      <c r="F133" s="55">
        <v>57.48</v>
      </c>
      <c r="G133" s="57">
        <v>100</v>
      </c>
      <c r="H133" s="82" t="s">
        <v>149</v>
      </c>
    </row>
    <row r="134" spans="1:8" ht="30" x14ac:dyDescent="0.25">
      <c r="A134" s="58">
        <v>119</v>
      </c>
      <c r="B134" s="54" t="s">
        <v>150</v>
      </c>
      <c r="C134" s="55">
        <f t="shared" ref="C134:D138" si="35">C140</f>
        <v>0</v>
      </c>
      <c r="D134" s="55">
        <f t="shared" si="35"/>
        <v>0</v>
      </c>
      <c r="E134" s="56" t="s">
        <v>149</v>
      </c>
      <c r="F134" s="55">
        <f>F140</f>
        <v>0</v>
      </c>
      <c r="G134" s="56" t="s">
        <v>149</v>
      </c>
      <c r="H134" s="82" t="s">
        <v>149</v>
      </c>
    </row>
    <row r="135" spans="1:8" ht="30" x14ac:dyDescent="0.25">
      <c r="A135" s="58">
        <v>120</v>
      </c>
      <c r="B135" s="54" t="s">
        <v>151</v>
      </c>
      <c r="C135" s="55">
        <f t="shared" si="35"/>
        <v>0</v>
      </c>
      <c r="D135" s="55">
        <f t="shared" si="35"/>
        <v>0</v>
      </c>
      <c r="E135" s="56" t="s">
        <v>149</v>
      </c>
      <c r="F135" s="55">
        <f>F141</f>
        <v>0</v>
      </c>
      <c r="G135" s="56" t="s">
        <v>149</v>
      </c>
      <c r="H135" s="82" t="s">
        <v>149</v>
      </c>
    </row>
    <row r="136" spans="1:8" ht="54.75" customHeight="1" x14ac:dyDescent="0.25">
      <c r="A136" s="58">
        <v>121</v>
      </c>
      <c r="B136" s="54" t="s">
        <v>152</v>
      </c>
      <c r="C136" s="55">
        <f t="shared" si="35"/>
        <v>0</v>
      </c>
      <c r="D136" s="55">
        <f t="shared" si="35"/>
        <v>0</v>
      </c>
      <c r="E136" s="56" t="s">
        <v>149</v>
      </c>
      <c r="F136" s="55">
        <f>F142</f>
        <v>0</v>
      </c>
      <c r="G136" s="56" t="s">
        <v>149</v>
      </c>
      <c r="H136" s="82" t="s">
        <v>149</v>
      </c>
    </row>
    <row r="137" spans="1:8" x14ac:dyDescent="0.25">
      <c r="A137" s="58">
        <v>122</v>
      </c>
      <c r="B137" s="54" t="s">
        <v>153</v>
      </c>
      <c r="C137" s="98">
        <v>302</v>
      </c>
      <c r="D137" s="98">
        <v>244.52</v>
      </c>
      <c r="E137" s="99">
        <f>D137/C137*100</f>
        <v>80.966887417218544</v>
      </c>
      <c r="F137" s="98">
        <v>57.48</v>
      </c>
      <c r="G137" s="99">
        <v>100</v>
      </c>
      <c r="H137" s="100"/>
    </row>
    <row r="138" spans="1:8" ht="44.25" customHeight="1" x14ac:dyDescent="0.25">
      <c r="A138" s="58">
        <v>123</v>
      </c>
      <c r="B138" s="54" t="s">
        <v>154</v>
      </c>
      <c r="C138" s="104">
        <f t="shared" si="35"/>
        <v>0</v>
      </c>
      <c r="D138" s="60">
        <f t="shared" si="35"/>
        <v>0</v>
      </c>
      <c r="E138" s="56" t="s">
        <v>149</v>
      </c>
      <c r="F138" s="60">
        <f>F144</f>
        <v>0</v>
      </c>
      <c r="G138" s="56" t="s">
        <v>149</v>
      </c>
      <c r="H138" s="82" t="s">
        <v>149</v>
      </c>
    </row>
    <row r="139" spans="1:8" ht="145.5" customHeight="1" x14ac:dyDescent="0.25">
      <c r="A139" s="58">
        <v>124</v>
      </c>
      <c r="B139" s="62" t="s">
        <v>171</v>
      </c>
      <c r="C139" s="57">
        <v>302</v>
      </c>
      <c r="D139" s="57">
        <v>244.52</v>
      </c>
      <c r="E139" s="57">
        <f t="shared" ref="E139:E143" si="36">D139/C139*100</f>
        <v>80.966887417218544</v>
      </c>
      <c r="F139" s="72">
        <v>57.48</v>
      </c>
      <c r="G139" s="57">
        <v>100</v>
      </c>
      <c r="H139" s="82" t="s">
        <v>149</v>
      </c>
    </row>
    <row r="140" spans="1:8" ht="30" x14ac:dyDescent="0.25">
      <c r="A140" s="58">
        <v>125</v>
      </c>
      <c r="B140" s="54" t="s">
        <v>150</v>
      </c>
      <c r="C140" s="69">
        <v>0</v>
      </c>
      <c r="D140" s="69">
        <v>0</v>
      </c>
      <c r="E140" s="56" t="s">
        <v>149</v>
      </c>
      <c r="F140" s="72">
        <f t="shared" ref="F140:F142" si="37">C140-D140</f>
        <v>0</v>
      </c>
      <c r="G140" s="56" t="s">
        <v>149</v>
      </c>
      <c r="H140" s="82" t="s">
        <v>149</v>
      </c>
    </row>
    <row r="141" spans="1:8" ht="30" x14ac:dyDescent="0.25">
      <c r="A141" s="58">
        <v>126</v>
      </c>
      <c r="B141" s="54" t="s">
        <v>151</v>
      </c>
      <c r="C141" s="69">
        <v>0</v>
      </c>
      <c r="D141" s="69">
        <v>0</v>
      </c>
      <c r="E141" s="56" t="s">
        <v>149</v>
      </c>
      <c r="F141" s="72">
        <f t="shared" si="37"/>
        <v>0</v>
      </c>
      <c r="G141" s="56" t="s">
        <v>149</v>
      </c>
      <c r="H141" s="82" t="s">
        <v>149</v>
      </c>
    </row>
    <row r="142" spans="1:8" ht="70.5" customHeight="1" x14ac:dyDescent="0.25">
      <c r="A142" s="58">
        <v>127</v>
      </c>
      <c r="B142" s="54" t="s">
        <v>152</v>
      </c>
      <c r="C142" s="69">
        <v>0</v>
      </c>
      <c r="D142" s="69">
        <v>0</v>
      </c>
      <c r="E142" s="56" t="s">
        <v>149</v>
      </c>
      <c r="F142" s="72">
        <f t="shared" si="37"/>
        <v>0</v>
      </c>
      <c r="G142" s="56" t="s">
        <v>149</v>
      </c>
      <c r="H142" s="82" t="s">
        <v>149</v>
      </c>
    </row>
    <row r="143" spans="1:8" ht="222.75" customHeight="1" x14ac:dyDescent="0.25">
      <c r="A143" s="58">
        <v>128</v>
      </c>
      <c r="B143" s="54" t="s">
        <v>153</v>
      </c>
      <c r="C143" s="69">
        <v>302</v>
      </c>
      <c r="D143" s="69">
        <v>244.52</v>
      </c>
      <c r="E143" s="57">
        <f t="shared" si="36"/>
        <v>80.966887417218544</v>
      </c>
      <c r="F143" s="72">
        <v>57.48</v>
      </c>
      <c r="G143" s="57">
        <v>100</v>
      </c>
      <c r="H143" s="66" t="s">
        <v>181</v>
      </c>
    </row>
    <row r="144" spans="1:8" ht="45.75" customHeight="1" x14ac:dyDescent="0.25">
      <c r="A144" s="58">
        <v>129</v>
      </c>
      <c r="B144" s="54" t="s">
        <v>154</v>
      </c>
      <c r="C144" s="69">
        <v>0</v>
      </c>
      <c r="D144" s="69">
        <v>0</v>
      </c>
      <c r="E144" s="56" t="s">
        <v>149</v>
      </c>
      <c r="F144" s="72">
        <f>C144-D144</f>
        <v>0</v>
      </c>
      <c r="G144" s="81" t="s">
        <v>149</v>
      </c>
      <c r="H144" s="82" t="s">
        <v>149</v>
      </c>
    </row>
  </sheetData>
  <mergeCells count="23">
    <mergeCell ref="B86:H86"/>
    <mergeCell ref="B99:H99"/>
    <mergeCell ref="B106:H106"/>
    <mergeCell ref="B125:H125"/>
    <mergeCell ref="B132:H132"/>
    <mergeCell ref="B34:H34"/>
    <mergeCell ref="B41:H41"/>
    <mergeCell ref="B48:H48"/>
    <mergeCell ref="B61:H61"/>
    <mergeCell ref="A8:H8"/>
    <mergeCell ref="A9:H9"/>
    <mergeCell ref="A10:H10"/>
    <mergeCell ref="A11:H11"/>
    <mergeCell ref="A13:A14"/>
    <mergeCell ref="B13:B14"/>
    <mergeCell ref="C13:F13"/>
    <mergeCell ref="G13:G14"/>
    <mergeCell ref="H13:H14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AnnaSh</dc:creator>
  <cp:lastModifiedBy>admin</cp:lastModifiedBy>
  <cp:lastPrinted>2019-06-04T04:15:55Z</cp:lastPrinted>
  <dcterms:created xsi:type="dcterms:W3CDTF">2017-01-26T09:01:03Z</dcterms:created>
  <dcterms:modified xsi:type="dcterms:W3CDTF">2019-06-04T04:16:25Z</dcterms:modified>
</cp:coreProperties>
</file>