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904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<sst xmlns="http://schemas.openxmlformats.org/spreadsheetml/2006/main" count="122" uniqueCount="118">
  <si>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</si>
  <si>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</si>
  <si>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</si>
  <si>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</si>
  <si>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</si>
  <si>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</si>
  <si>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</si>
  <si>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</si>
  <si>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</si>
  <si>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</si>
  <si>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</si>
  <si>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</si>
  <si>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</si>
  <si>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</si>
  <si>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</si>
  <si>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</si>
  <si>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</si>
  <si>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</si>
  <si>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</si>
  <si>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</si>
  <si>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</si>
  <si>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</si>
  <si>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</si>
  <si>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</si>
  <si>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</si>
  <si>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</si>
  <si>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</si>
  <si>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</si>
  <si>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</si>
  <si>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</si>
  <si>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</si>
  <si>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</si>
  <si>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</si>
  <si>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</si>
  <si>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</si>
  <si>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</si>
  <si>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</si>
  <si>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</si>
  <si>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</si>
  <si>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</si>
  <si>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</si>
  <si>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</si>
  <si>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</si>
  <si>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</si>
  <si>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</si>
  <si>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</si>
  <si>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</si>
  <si>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</si>
  <si>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</si>
  <si>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</si>
  <si>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</si>
  <si>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</si>
  <si>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</si>
  <si>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</si>
  <si>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</si>
  <si>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</si>
  <si>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</si>
  <si>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</si>
  <si>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</si>
  <si>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</si>
  <si>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</si>
  <si>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</si>
  <si>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</si>
  <si>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</si>
  <si>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</si>
  <si>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</si>
  <si>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</si>
  <si>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</si>
  <si>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</si>
  <si>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</si>
  <si>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</si>
  <si>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</si>
  <si>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</si>
  <si>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</si>
  <si>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</si>
  <si>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</si>
  <si>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</si>
  <si>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</si>
  <si>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</si>
  <si>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</si>
  <si>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</si>
  <si>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</si>
  <si>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</si>
  <si>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</si>
  <si>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</si>
  <si>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</si>
  <si>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</si>
  <si>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</si>
  <si>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</si>
  <si>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</si>
  <si>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</si>
  <si>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</si>
  <si>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</si>
  <si>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</si>
  <si>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</si>
  <si>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</si>
  <si>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</si>
  <si>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</si>
  <si>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</si>
  <si>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</si>
  <si>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</si>
  <si>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</si>
  <si>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</si>
  <si>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</si>
  <si>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</si>
  <si>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</si>
  <si>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</si>
  <si>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</si>
  <si>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</si>
  <si>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</si>
  <si>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</si>
  <si>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</si>
  <si>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по доходам по состоянию на  01 февраля  2021 года.</t>
  </si>
  <si>
    <t>2 02 4000</t>
  </si>
  <si>
    <t>Иные межбюджетные трансферты</t>
  </si>
  <si>
    <t>по расходам  по состоянию на 01 февраля 2021 года.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</si>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</sst>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8" fontId="4" fillId="0" borderId="25" xfId="0" applyNumberFormat="1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6" xfId="0" applyNumberFormat="1" applyFont="1" applyFill="1" applyBorder="1" applyAlignment="1">
      <alignment horizontal="center"/>
    </xf>
    <xf numFmtId="185" fontId="1" fillId="33" borderId="27" xfId="0" applyNumberFormat="1" applyFont="1" applyFill="1" applyBorder="1" applyAlignment="1">
      <alignment horizontal="center"/>
    </xf>
    <xf numFmtId="185" fontId="1" fillId="33" borderId="28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7" xfId="0" applyNumberFormat="1" applyFont="1" applyFill="1" applyBorder="1" applyAlignment="1">
      <alignment horizontal="center" vertical="top"/>
    </xf>
    <xf numFmtId="185" fontId="1" fillId="33" borderId="28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1" fillId="33" borderId="32" xfId="0" applyNumberFormat="1" applyFont="1" applyFill="1" applyBorder="1" applyAlignment="1">
      <alignment horizontal="center"/>
    </xf>
    <xf numFmtId="185" fontId="4" fillId="33" borderId="31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45" fillId="0" borderId="10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3" xfId="0" applyNumberFormat="1" applyFont="1" applyFill="1" applyBorder="1" applyAlignment="1">
      <alignment horizontal="center"/>
    </xf>
    <xf numFmtId="185" fontId="1" fillId="0" borderId="33" xfId="0" applyNumberFormat="1" applyFont="1" applyFill="1" applyBorder="1" applyAlignment="1">
      <alignment horizontal="center"/>
    </xf>
    <xf numFmtId="185" fontId="4" fillId="0" borderId="3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88" fontId="1" fillId="33" borderId="18" xfId="0" applyNumberFormat="1" applyFont="1" applyFill="1" applyBorder="1" applyAlignment="1">
      <alignment horizontal="center" vertical="top"/>
    </xf>
    <xf numFmtId="185" fontId="4" fillId="0" borderId="16" xfId="0" applyNumberFormat="1" applyFont="1" applyBorder="1" applyAlignment="1">
      <alignment horizontal="center" wrapText="1"/>
    </xf>
    <xf numFmtId="185" fontId="1" fillId="0" borderId="34" xfId="0" applyNumberFormat="1" applyFont="1" applyFill="1" applyBorder="1" applyAlignment="1">
      <alignment horizontal="center"/>
    </xf>
    <xf numFmtId="185" fontId="4" fillId="0" borderId="35" xfId="0" applyNumberFormat="1" applyFont="1" applyFill="1" applyBorder="1" applyAlignment="1">
      <alignment horizontal="center"/>
    </xf>
    <xf numFmtId="188" fontId="4" fillId="0" borderId="3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85" fontId="4" fillId="0" borderId="28" xfId="0" applyNumberFormat="1" applyFont="1" applyBorder="1" applyAlignment="1">
      <alignment horizontal="center" wrapText="1"/>
    </xf>
    <xf numFmtId="185" fontId="1" fillId="0" borderId="26" xfId="0" applyNumberFormat="1" applyFont="1" applyBorder="1" applyAlignment="1">
      <alignment horizontal="center" wrapText="1"/>
    </xf>
    <xf numFmtId="185" fontId="1" fillId="0" borderId="27" xfId="0" applyNumberFormat="1" applyFont="1" applyBorder="1" applyAlignment="1">
      <alignment horizontal="center" wrapText="1"/>
    </xf>
    <xf numFmtId="185" fontId="1" fillId="0" borderId="27" xfId="0" applyNumberFormat="1" applyFont="1" applyBorder="1" applyAlignment="1">
      <alignment horizontal="center" vertical="top" wrapText="1"/>
    </xf>
    <xf numFmtId="185" fontId="1" fillId="0" borderId="26" xfId="0" applyNumberFormat="1" applyFont="1" applyBorder="1" applyAlignment="1">
      <alignment horizontal="center" vertical="top" wrapText="1"/>
    </xf>
    <xf numFmtId="185" fontId="4" fillId="0" borderId="16" xfId="0" applyNumberFormat="1" applyFont="1" applyBorder="1" applyAlignment="1">
      <alignment horizontal="center" vertical="top" wrapText="1"/>
    </xf>
    <xf numFmtId="185" fontId="4" fillId="0" borderId="16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75" zoomScalePageLayoutView="0" workbookViewId="0" topLeftCell="A32">
      <selection activeCell="B45" sqref="B44:B45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27"/>
      <c r="C2" s="127"/>
      <c r="D2" s="127"/>
      <c r="E2" s="127"/>
    </row>
    <row r="3" spans="1:5" ht="15">
      <c r="A3" s="130" t="s">
        <v>78</v>
      </c>
      <c r="B3" s="130"/>
      <c r="C3" s="130"/>
      <c r="D3" s="130"/>
      <c r="E3" s="130"/>
    </row>
    <row r="4" spans="1:5" ht="15">
      <c r="A4" s="130" t="s">
        <v>112</v>
      </c>
      <c r="B4" s="130"/>
      <c r="C4" s="130"/>
      <c r="D4" s="130"/>
      <c r="E4" s="130"/>
    </row>
    <row r="5" spans="1:5" ht="15.75" thickBot="1">
      <c r="A5" s="1"/>
      <c r="B5" s="1"/>
      <c r="C5" s="1"/>
      <c r="D5" s="117" t="s">
        <v>0</v>
      </c>
      <c r="E5" s="117"/>
    </row>
    <row r="6" spans="1:5" ht="12.75">
      <c r="A6" s="118" t="s">
        <v>1</v>
      </c>
      <c r="B6" s="121" t="s">
        <v>2</v>
      </c>
      <c r="C6" s="124" t="s">
        <v>68</v>
      </c>
      <c r="D6" s="124" t="s">
        <v>3</v>
      </c>
      <c r="E6" s="133" t="s">
        <v>69</v>
      </c>
    </row>
    <row r="7" spans="1:5" ht="12.75">
      <c r="A7" s="119"/>
      <c r="B7" s="122"/>
      <c r="C7" s="125"/>
      <c r="D7" s="125"/>
      <c r="E7" s="134"/>
    </row>
    <row r="8" spans="1:5" ht="20.25" customHeight="1" thickBot="1">
      <c r="A8" s="120"/>
      <c r="B8" s="123"/>
      <c r="C8" s="126"/>
      <c r="D8" s="126"/>
      <c r="E8" s="135"/>
    </row>
    <row r="9" spans="1:5" ht="15" thickBot="1">
      <c r="A9" s="15" t="s">
        <v>4</v>
      </c>
      <c r="B9" s="16" t="s">
        <v>5</v>
      </c>
      <c r="C9" s="68">
        <f>C10+C11+C12+C13+C14+C15+C16+C17+C18+C19+C20+C21+C22+C23+C24</f>
        <v>522424.8999999999</v>
      </c>
      <c r="D9" s="68">
        <f>D10+D11+D12+D13+D14+D15+D16+D17+D18+D19+D20+D21+D22+D23+D24</f>
        <v>31343.600000000006</v>
      </c>
      <c r="E9" s="112">
        <f>D9/C9*100</f>
        <v>5.9996374598530835</v>
      </c>
    </row>
    <row r="10" spans="1:5" ht="15">
      <c r="A10" s="13" t="s">
        <v>6</v>
      </c>
      <c r="B10" s="14" t="s">
        <v>7</v>
      </c>
      <c r="C10" s="75">
        <v>343061</v>
      </c>
      <c r="D10" s="78">
        <v>22965.8</v>
      </c>
      <c r="E10" s="139">
        <f aca="true" t="shared" si="0" ref="E10:E33">D10/C10*100</f>
        <v>6.694377967766665</v>
      </c>
    </row>
    <row r="11" spans="1:5" ht="30">
      <c r="A11" s="9" t="s">
        <v>83</v>
      </c>
      <c r="B11" s="5" t="s">
        <v>90</v>
      </c>
      <c r="C11" s="71">
        <v>25088.1</v>
      </c>
      <c r="D11" s="79">
        <v>1921.9</v>
      </c>
      <c r="E11" s="140">
        <f t="shared" si="0"/>
        <v>7.660604031393372</v>
      </c>
    </row>
    <row r="12" spans="1:5" ht="30">
      <c r="A12" s="10" t="s">
        <v>95</v>
      </c>
      <c r="B12" s="4" t="s">
        <v>91</v>
      </c>
      <c r="C12" s="76">
        <v>27828</v>
      </c>
      <c r="D12" s="136">
        <v>895.5</v>
      </c>
      <c r="E12" s="140">
        <f t="shared" si="0"/>
        <v>3.2179818887451486</v>
      </c>
    </row>
    <row r="13" spans="1:5" ht="30">
      <c r="A13" s="10" t="s">
        <v>8</v>
      </c>
      <c r="B13" s="137" t="s">
        <v>9</v>
      </c>
      <c r="C13" s="71">
        <v>6837</v>
      </c>
      <c r="D13" s="71">
        <v>2893.9</v>
      </c>
      <c r="E13" s="140">
        <f t="shared" si="0"/>
        <v>42.327044025157235</v>
      </c>
    </row>
    <row r="14" spans="1:5" ht="15">
      <c r="A14" s="10" t="s">
        <v>107</v>
      </c>
      <c r="B14" s="108" t="s">
        <v>108</v>
      </c>
      <c r="C14" s="71">
        <v>127</v>
      </c>
      <c r="D14" s="71">
        <v>0</v>
      </c>
      <c r="E14" s="140">
        <f t="shared" si="0"/>
        <v>0</v>
      </c>
    </row>
    <row r="15" spans="1:5" ht="30">
      <c r="A15" s="11" t="s">
        <v>84</v>
      </c>
      <c r="B15" s="4" t="s">
        <v>85</v>
      </c>
      <c r="C15" s="71">
        <v>1996</v>
      </c>
      <c r="D15" s="71">
        <v>54.2</v>
      </c>
      <c r="E15" s="140">
        <f t="shared" si="0"/>
        <v>2.715430861723447</v>
      </c>
    </row>
    <row r="16" spans="1:5" ht="15">
      <c r="A16" s="11" t="s">
        <v>10</v>
      </c>
      <c r="B16" s="4" t="s">
        <v>11</v>
      </c>
      <c r="C16" s="71">
        <v>19283</v>
      </c>
      <c r="D16" s="71">
        <v>471.8</v>
      </c>
      <c r="E16" s="140">
        <f t="shared" si="0"/>
        <v>2.4467147228128403</v>
      </c>
    </row>
    <row r="17" spans="1:5" ht="15">
      <c r="A17" s="10" t="s">
        <v>12</v>
      </c>
      <c r="B17" s="5" t="s">
        <v>13</v>
      </c>
      <c r="C17" s="71">
        <v>25036</v>
      </c>
      <c r="D17" s="71">
        <v>411.9</v>
      </c>
      <c r="E17" s="140">
        <f t="shared" si="0"/>
        <v>1.6452308675507268</v>
      </c>
    </row>
    <row r="18" spans="1:5" ht="15">
      <c r="A18" s="10" t="s">
        <v>14</v>
      </c>
      <c r="B18" s="5" t="s">
        <v>15</v>
      </c>
      <c r="C18" s="71">
        <v>7673.8</v>
      </c>
      <c r="D18" s="71">
        <v>476.9</v>
      </c>
      <c r="E18" s="140">
        <f t="shared" si="0"/>
        <v>6.2146524538038515</v>
      </c>
    </row>
    <row r="19" spans="1:5" ht="45">
      <c r="A19" s="10" t="s">
        <v>16</v>
      </c>
      <c r="B19" s="4" t="s">
        <v>70</v>
      </c>
      <c r="C19" s="71">
        <v>41530</v>
      </c>
      <c r="D19" s="71">
        <v>533.4</v>
      </c>
      <c r="E19" s="141">
        <f t="shared" si="0"/>
        <v>1.2843727425957139</v>
      </c>
    </row>
    <row r="20" spans="1:5" ht="24.75" customHeight="1">
      <c r="A20" s="10" t="s">
        <v>17</v>
      </c>
      <c r="B20" s="4" t="s">
        <v>18</v>
      </c>
      <c r="C20" s="71">
        <v>4341</v>
      </c>
      <c r="D20" s="71">
        <v>1.8</v>
      </c>
      <c r="E20" s="141">
        <f t="shared" si="0"/>
        <v>0.0414651002073255</v>
      </c>
    </row>
    <row r="21" spans="1:5" ht="30">
      <c r="A21" s="12" t="s">
        <v>19</v>
      </c>
      <c r="B21" s="6" t="s">
        <v>20</v>
      </c>
      <c r="C21" s="71">
        <v>1522.1</v>
      </c>
      <c r="D21" s="71">
        <v>76</v>
      </c>
      <c r="E21" s="141">
        <f t="shared" si="0"/>
        <v>4.993101635897773</v>
      </c>
    </row>
    <row r="22" spans="1:5" ht="30">
      <c r="A22" s="12" t="s">
        <v>21</v>
      </c>
      <c r="B22" s="4" t="s">
        <v>22</v>
      </c>
      <c r="C22" s="71">
        <v>17557.6</v>
      </c>
      <c r="D22" s="71">
        <v>228.8</v>
      </c>
      <c r="E22" s="141">
        <f t="shared" si="0"/>
        <v>1.3031393812366157</v>
      </c>
    </row>
    <row r="23" spans="1:5" ht="15">
      <c r="A23" s="12" t="s">
        <v>23</v>
      </c>
      <c r="B23" s="4" t="s">
        <v>24</v>
      </c>
      <c r="C23" s="71">
        <v>544.3</v>
      </c>
      <c r="D23" s="71">
        <v>362.2</v>
      </c>
      <c r="E23" s="141">
        <f t="shared" si="0"/>
        <v>66.54418519198971</v>
      </c>
    </row>
    <row r="24" spans="1:5" ht="15.75" thickBot="1">
      <c r="A24" s="18" t="s">
        <v>25</v>
      </c>
      <c r="B24" s="19" t="s">
        <v>26</v>
      </c>
      <c r="C24" s="77">
        <v>0</v>
      </c>
      <c r="D24" s="77">
        <v>49.5</v>
      </c>
      <c r="E24" s="138"/>
    </row>
    <row r="25" spans="1:5" ht="15" thickBot="1">
      <c r="A25" s="20" t="s">
        <v>27</v>
      </c>
      <c r="B25" s="21" t="s">
        <v>28</v>
      </c>
      <c r="C25" s="69">
        <f>C26+C31</f>
        <v>897583.3</v>
      </c>
      <c r="D25" s="69">
        <f>D26+D31</f>
        <v>64067.299999999996</v>
      </c>
      <c r="E25" s="112">
        <f t="shared" si="0"/>
        <v>7.1377553481665705</v>
      </c>
    </row>
    <row r="26" spans="1:5" ht="30">
      <c r="A26" s="72" t="s">
        <v>29</v>
      </c>
      <c r="B26" s="73" t="s">
        <v>30</v>
      </c>
      <c r="C26" s="70">
        <f>C27+C28+C29+C30</f>
        <v>897583.3</v>
      </c>
      <c r="D26" s="70">
        <f>D27+D28+D29+D30</f>
        <v>69090.7</v>
      </c>
      <c r="E26" s="142">
        <f t="shared" si="0"/>
        <v>7.697413710794307</v>
      </c>
    </row>
    <row r="27" spans="1:5" ht="30">
      <c r="A27" s="109" t="s">
        <v>109</v>
      </c>
      <c r="B27" s="110" t="s">
        <v>110</v>
      </c>
      <c r="C27" s="75">
        <v>177387</v>
      </c>
      <c r="D27" s="75">
        <v>14782</v>
      </c>
      <c r="E27" s="141">
        <f t="shared" si="0"/>
        <v>8.333192398541044</v>
      </c>
    </row>
    <row r="28" spans="1:5" ht="45">
      <c r="A28" s="12" t="s">
        <v>100</v>
      </c>
      <c r="B28" s="4" t="s">
        <v>92</v>
      </c>
      <c r="C28" s="79">
        <v>65492.4</v>
      </c>
      <c r="D28" s="79">
        <v>0</v>
      </c>
      <c r="E28" s="141">
        <f t="shared" si="0"/>
        <v>0</v>
      </c>
    </row>
    <row r="29" spans="1:5" ht="30">
      <c r="A29" s="12" t="s">
        <v>99</v>
      </c>
      <c r="B29" s="5" t="s">
        <v>93</v>
      </c>
      <c r="C29" s="79">
        <v>608396.1</v>
      </c>
      <c r="D29" s="79">
        <v>54308.7</v>
      </c>
      <c r="E29" s="141">
        <f t="shared" si="0"/>
        <v>8.926536511328722</v>
      </c>
    </row>
    <row r="30" spans="1:5" ht="15">
      <c r="A30" s="22" t="s">
        <v>113</v>
      </c>
      <c r="B30" s="19" t="s">
        <v>114</v>
      </c>
      <c r="C30" s="111">
        <v>46307.8</v>
      </c>
      <c r="D30" s="111">
        <v>0</v>
      </c>
      <c r="E30" s="141">
        <f t="shared" si="0"/>
        <v>0</v>
      </c>
    </row>
    <row r="31" spans="1:5" ht="60.75" thickBot="1">
      <c r="A31" s="22" t="s">
        <v>102</v>
      </c>
      <c r="B31" s="74" t="s">
        <v>71</v>
      </c>
      <c r="C31" s="111">
        <v>0</v>
      </c>
      <c r="D31" s="111">
        <v>-5023.4</v>
      </c>
      <c r="E31" s="138"/>
    </row>
    <row r="32" spans="1:5" ht="29.25" thickBot="1">
      <c r="A32" s="23" t="s">
        <v>31</v>
      </c>
      <c r="B32" s="24" t="s">
        <v>32</v>
      </c>
      <c r="C32" s="69">
        <v>0</v>
      </c>
      <c r="D32" s="69">
        <v>0</v>
      </c>
      <c r="E32" s="143">
        <v>0</v>
      </c>
    </row>
    <row r="33" spans="1:5" ht="15.75" customHeight="1" thickBot="1">
      <c r="A33" s="128" t="s">
        <v>33</v>
      </c>
      <c r="B33" s="129"/>
      <c r="C33" s="69">
        <f>C9+C25</f>
        <v>1420008.2</v>
      </c>
      <c r="D33" s="69">
        <f>D9+D25</f>
        <v>95410.9</v>
      </c>
      <c r="E33" s="112">
        <f t="shared" si="0"/>
        <v>6.719038664706302</v>
      </c>
    </row>
    <row r="34" spans="1:5" ht="15">
      <c r="A34" s="1"/>
      <c r="B34" s="1"/>
      <c r="C34" s="1"/>
      <c r="D34" s="1"/>
      <c r="E34" s="1"/>
    </row>
    <row r="35" spans="1:5" ht="15">
      <c r="A35" s="1" t="s">
        <v>104</v>
      </c>
      <c r="B35" s="1"/>
      <c r="C35" s="1"/>
      <c r="D35" s="1"/>
      <c r="E35" s="1"/>
    </row>
    <row r="36" spans="1:7" ht="15">
      <c r="A36" s="116" t="s">
        <v>106</v>
      </c>
      <c r="B36" s="116"/>
      <c r="C36" s="1"/>
      <c r="D36" s="64" t="s">
        <v>105</v>
      </c>
      <c r="E36" s="1"/>
      <c r="G36" s="1"/>
    </row>
    <row r="37" spans="1:5" ht="15">
      <c r="A37" s="1"/>
      <c r="B37" s="1"/>
      <c r="C37" s="1"/>
      <c r="D37" s="1"/>
      <c r="E37" s="1"/>
    </row>
    <row r="38" spans="1:5" ht="15">
      <c r="A38" s="1" t="s">
        <v>87</v>
      </c>
      <c r="B38" s="1" t="s">
        <v>103</v>
      </c>
      <c r="C38" s="1"/>
      <c r="D38" s="1"/>
      <c r="E38" s="1"/>
    </row>
  </sheetData>
  <sheetProtection/>
  <mergeCells count="11">
    <mergeCell ref="A4:E4"/>
    <mergeCell ref="A36:B36"/>
    <mergeCell ref="D5:E5"/>
    <mergeCell ref="A6:A8"/>
    <mergeCell ref="B6:B8"/>
    <mergeCell ref="C6:C8"/>
    <mergeCell ref="B2:E2"/>
    <mergeCell ref="D6:D8"/>
    <mergeCell ref="E6:E8"/>
    <mergeCell ref="A33:B33"/>
    <mergeCell ref="A3:E3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41">
      <selection activeCell="K80" sqref="K80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2.7109375" style="67" customWidth="1"/>
    <col min="5" max="5" width="8.8515625" style="0" customWidth="1"/>
  </cols>
  <sheetData>
    <row r="1" spans="1:5" ht="15">
      <c r="A1" s="1"/>
      <c r="B1" s="1"/>
      <c r="C1" s="1"/>
      <c r="D1" s="64"/>
      <c r="E1" s="1"/>
    </row>
    <row r="2" spans="1:5" ht="18" customHeight="1">
      <c r="A2" s="1"/>
      <c r="B2" s="131"/>
      <c r="C2" s="131"/>
      <c r="D2" s="131"/>
      <c r="E2" s="131"/>
    </row>
    <row r="3" spans="1:5" ht="15">
      <c r="A3" s="130" t="s">
        <v>78</v>
      </c>
      <c r="B3" s="130"/>
      <c r="C3" s="130"/>
      <c r="D3" s="130"/>
      <c r="E3" s="130"/>
    </row>
    <row r="4" spans="1:5" ht="15">
      <c r="A4" s="130" t="s">
        <v>115</v>
      </c>
      <c r="B4" s="130"/>
      <c r="C4" s="130"/>
      <c r="D4" s="130"/>
      <c r="E4" s="130"/>
    </row>
    <row r="5" spans="1:5" ht="15.75" thickBot="1">
      <c r="A5" s="1"/>
      <c r="B5" s="1"/>
      <c r="C5" s="1"/>
      <c r="D5" s="132" t="s">
        <v>34</v>
      </c>
      <c r="E5" s="132"/>
    </row>
    <row r="6" spans="1:5" ht="91.5" customHeight="1" thickBot="1">
      <c r="A6" s="32" t="s">
        <v>35</v>
      </c>
      <c r="B6" s="33" t="s">
        <v>36</v>
      </c>
      <c r="C6" s="33" t="s">
        <v>94</v>
      </c>
      <c r="D6" s="65" t="s">
        <v>37</v>
      </c>
      <c r="E6" s="17" t="s">
        <v>111</v>
      </c>
    </row>
    <row r="7" spans="1:5" ht="15" thickBot="1">
      <c r="A7" s="34">
        <v>100</v>
      </c>
      <c r="B7" s="35" t="s">
        <v>38</v>
      </c>
      <c r="C7" s="92">
        <f>C8+C9+C10+C12+C13+C14+C15+C11</f>
        <v>133678</v>
      </c>
      <c r="D7" s="92">
        <f>D8+D9+D10+D12+D13+D14+D15+D11</f>
        <v>9247.1</v>
      </c>
      <c r="E7" s="80">
        <f aca="true" t="shared" si="0" ref="E7:E12">D7/C7%</f>
        <v>6.917443408788283</v>
      </c>
    </row>
    <row r="8" spans="1:5" ht="15">
      <c r="A8" s="36">
        <v>102</v>
      </c>
      <c r="B8" s="37" t="s">
        <v>66</v>
      </c>
      <c r="C8" s="93">
        <v>3192.7</v>
      </c>
      <c r="D8" s="93">
        <v>257.5</v>
      </c>
      <c r="E8" s="81">
        <f t="shared" si="0"/>
        <v>8.065273906098287</v>
      </c>
    </row>
    <row r="9" spans="1:5" ht="30">
      <c r="A9" s="26">
        <v>103</v>
      </c>
      <c r="B9" s="8" t="s">
        <v>39</v>
      </c>
      <c r="C9" s="94">
        <v>6639</v>
      </c>
      <c r="D9" s="94">
        <v>457.5</v>
      </c>
      <c r="E9" s="81">
        <f t="shared" si="0"/>
        <v>6.891098056936285</v>
      </c>
    </row>
    <row r="10" spans="1:5" ht="30">
      <c r="A10" s="26">
        <v>104</v>
      </c>
      <c r="B10" s="8" t="s">
        <v>67</v>
      </c>
      <c r="C10" s="94">
        <v>55810.2</v>
      </c>
      <c r="D10" s="94">
        <v>4287.1</v>
      </c>
      <c r="E10" s="82">
        <f t="shared" si="0"/>
        <v>7.68157075229976</v>
      </c>
    </row>
    <row r="11" spans="1:5" ht="15">
      <c r="A11" s="26">
        <v>105</v>
      </c>
      <c r="B11" s="8" t="s">
        <v>88</v>
      </c>
      <c r="C11" s="94">
        <v>42.7</v>
      </c>
      <c r="D11" s="94">
        <v>0</v>
      </c>
      <c r="E11" s="82">
        <f t="shared" si="0"/>
        <v>0</v>
      </c>
    </row>
    <row r="12" spans="1:5" ht="45" customHeight="1">
      <c r="A12" s="26">
        <v>106</v>
      </c>
      <c r="B12" s="38" t="s">
        <v>81</v>
      </c>
      <c r="C12" s="94">
        <v>22641.9</v>
      </c>
      <c r="D12" s="94">
        <v>2124.1</v>
      </c>
      <c r="E12" s="82">
        <f t="shared" si="0"/>
        <v>9.381279839589434</v>
      </c>
    </row>
    <row r="13" spans="1:5" ht="21" customHeight="1">
      <c r="A13" s="39">
        <v>107</v>
      </c>
      <c r="B13" s="7" t="s">
        <v>86</v>
      </c>
      <c r="C13" s="95">
        <v>0</v>
      </c>
      <c r="D13" s="95">
        <v>0</v>
      </c>
      <c r="E13" s="82">
        <v>0</v>
      </c>
    </row>
    <row r="14" spans="1:5" ht="15">
      <c r="A14" s="26">
        <v>111</v>
      </c>
      <c r="B14" s="7" t="s">
        <v>82</v>
      </c>
      <c r="C14" s="94">
        <v>300</v>
      </c>
      <c r="D14" s="94">
        <v>0</v>
      </c>
      <c r="E14" s="82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96">
        <v>45051.5</v>
      </c>
      <c r="D15" s="96">
        <v>2120.9</v>
      </c>
      <c r="E15" s="83">
        <f t="shared" si="1"/>
        <v>4.707723383239182</v>
      </c>
    </row>
    <row r="16" spans="1:5" ht="29.25" thickBot="1">
      <c r="A16" s="34">
        <v>300</v>
      </c>
      <c r="B16" s="42" t="s">
        <v>89</v>
      </c>
      <c r="C16" s="97">
        <f>C17+C18</f>
        <v>14894</v>
      </c>
      <c r="D16" s="97">
        <f>D17+D18</f>
        <v>943.9</v>
      </c>
      <c r="E16" s="84">
        <f t="shared" si="1"/>
        <v>6.337451322680274</v>
      </c>
    </row>
    <row r="17" spans="1:5" ht="28.5" customHeight="1">
      <c r="A17" s="43">
        <v>310</v>
      </c>
      <c r="B17" s="38" t="s">
        <v>117</v>
      </c>
      <c r="C17" s="98">
        <v>14184</v>
      </c>
      <c r="D17" s="98">
        <v>943.9</v>
      </c>
      <c r="E17" s="85">
        <f t="shared" si="1"/>
        <v>6.65468133107727</v>
      </c>
    </row>
    <row r="18" spans="1:5" ht="30.75" thickBot="1">
      <c r="A18" s="44">
        <v>314</v>
      </c>
      <c r="B18" s="45" t="s">
        <v>72</v>
      </c>
      <c r="C18" s="99">
        <v>710</v>
      </c>
      <c r="D18" s="99">
        <v>0</v>
      </c>
      <c r="E18" s="86">
        <f t="shared" si="1"/>
        <v>0</v>
      </c>
    </row>
    <row r="19" spans="1:5" ht="15" thickBot="1">
      <c r="A19" s="41">
        <v>400</v>
      </c>
      <c r="B19" s="46" t="s">
        <v>42</v>
      </c>
      <c r="C19" s="92">
        <f>C20+C21+C22+C23+C24+C25+C26</f>
        <v>55365.3</v>
      </c>
      <c r="D19" s="92">
        <f>D20+D21+D22+D23+D24+D25+D26</f>
        <v>47.2</v>
      </c>
      <c r="E19" s="80">
        <f t="shared" si="1"/>
        <v>0.08525195384112431</v>
      </c>
    </row>
    <row r="20" spans="1:5" ht="15">
      <c r="A20" s="25">
        <v>405</v>
      </c>
      <c r="B20" s="37" t="s">
        <v>43</v>
      </c>
      <c r="C20" s="94">
        <v>1021.4</v>
      </c>
      <c r="D20" s="100">
        <v>0</v>
      </c>
      <c r="E20" s="87">
        <f t="shared" si="1"/>
        <v>0</v>
      </c>
    </row>
    <row r="21" spans="1:5" ht="15">
      <c r="A21" s="26">
        <v>406</v>
      </c>
      <c r="B21" s="8" t="s">
        <v>44</v>
      </c>
      <c r="C21" s="94">
        <v>985</v>
      </c>
      <c r="D21" s="101">
        <v>29.7</v>
      </c>
      <c r="E21" s="82">
        <f t="shared" si="1"/>
        <v>3.015228426395939</v>
      </c>
    </row>
    <row r="22" spans="1:5" ht="15">
      <c r="A22" s="26">
        <v>407</v>
      </c>
      <c r="B22" s="8" t="s">
        <v>45</v>
      </c>
      <c r="C22" s="94">
        <v>557.8</v>
      </c>
      <c r="D22" s="94">
        <v>17.5</v>
      </c>
      <c r="E22" s="82">
        <f t="shared" si="1"/>
        <v>3.1373252061670853</v>
      </c>
    </row>
    <row r="23" spans="1:5" ht="15">
      <c r="A23" s="26">
        <v>408</v>
      </c>
      <c r="B23" s="47" t="s">
        <v>46</v>
      </c>
      <c r="C23" s="113">
        <v>0.1</v>
      </c>
      <c r="D23" s="94">
        <v>0</v>
      </c>
      <c r="E23" s="81">
        <v>0</v>
      </c>
    </row>
    <row r="24" spans="1:5" ht="15">
      <c r="A24" s="26">
        <v>409</v>
      </c>
      <c r="B24" s="8" t="s">
        <v>73</v>
      </c>
      <c r="C24" s="94">
        <v>48555</v>
      </c>
      <c r="D24" s="94">
        <v>0</v>
      </c>
      <c r="E24" s="82">
        <f aca="true" t="shared" si="2" ref="E24:E30">D24/C24%</f>
        <v>0</v>
      </c>
    </row>
    <row r="25" spans="1:5" ht="15">
      <c r="A25" s="26">
        <v>410</v>
      </c>
      <c r="B25" s="8" t="s">
        <v>74</v>
      </c>
      <c r="C25" s="94">
        <v>487</v>
      </c>
      <c r="D25" s="94">
        <v>0</v>
      </c>
      <c r="E25" s="82">
        <f t="shared" si="2"/>
        <v>0</v>
      </c>
    </row>
    <row r="26" spans="1:5" ht="15.75" thickBot="1">
      <c r="A26" s="27">
        <v>412</v>
      </c>
      <c r="B26" s="48" t="s">
        <v>47</v>
      </c>
      <c r="C26" s="96">
        <v>3759</v>
      </c>
      <c r="D26" s="96">
        <v>0</v>
      </c>
      <c r="E26" s="88">
        <f t="shared" si="2"/>
        <v>0</v>
      </c>
    </row>
    <row r="27" spans="1:5" ht="15" thickBot="1">
      <c r="A27" s="34">
        <v>500</v>
      </c>
      <c r="B27" s="35" t="s">
        <v>48</v>
      </c>
      <c r="C27" s="92">
        <f>C28+C29+C30+C31</f>
        <v>94065.8</v>
      </c>
      <c r="D27" s="92">
        <f>D28+D29+D30+D31</f>
        <v>143.2</v>
      </c>
      <c r="E27" s="80">
        <f t="shared" si="2"/>
        <v>0.15223386182863483</v>
      </c>
    </row>
    <row r="28" spans="1:8" ht="15">
      <c r="A28" s="30">
        <v>501</v>
      </c>
      <c r="B28" s="50" t="s">
        <v>49</v>
      </c>
      <c r="C28" s="102">
        <v>36914.4</v>
      </c>
      <c r="D28" s="102">
        <v>0</v>
      </c>
      <c r="E28" s="87">
        <f t="shared" si="2"/>
        <v>0</v>
      </c>
      <c r="H28" s="29"/>
    </row>
    <row r="29" spans="1:5" ht="15">
      <c r="A29" s="26">
        <v>502</v>
      </c>
      <c r="B29" s="47" t="s">
        <v>50</v>
      </c>
      <c r="C29" s="94">
        <v>3805</v>
      </c>
      <c r="D29" s="94">
        <v>0</v>
      </c>
      <c r="E29" s="82">
        <f t="shared" si="2"/>
        <v>0</v>
      </c>
    </row>
    <row r="30" spans="1:5" ht="15">
      <c r="A30" s="26">
        <v>503</v>
      </c>
      <c r="B30" s="47" t="s">
        <v>51</v>
      </c>
      <c r="C30" s="94">
        <v>53319.4</v>
      </c>
      <c r="D30" s="94">
        <v>143.2</v>
      </c>
      <c r="E30" s="82">
        <f t="shared" si="2"/>
        <v>0.26857016395533334</v>
      </c>
    </row>
    <row r="31" spans="1:5" ht="15.75" thickBot="1">
      <c r="A31" s="27">
        <v>505</v>
      </c>
      <c r="B31" s="48" t="s">
        <v>52</v>
      </c>
      <c r="C31" s="96">
        <v>27</v>
      </c>
      <c r="D31" s="96">
        <v>0</v>
      </c>
      <c r="E31" s="83">
        <v>0</v>
      </c>
    </row>
    <row r="32" spans="1:8" ht="15" thickBot="1">
      <c r="A32" s="34">
        <v>600</v>
      </c>
      <c r="B32" s="35" t="s">
        <v>53</v>
      </c>
      <c r="C32" s="92">
        <v>4890</v>
      </c>
      <c r="D32" s="92">
        <v>0</v>
      </c>
      <c r="E32" s="80">
        <f aca="true" t="shared" si="3" ref="E32:E38">D32/C32%</f>
        <v>0</v>
      </c>
      <c r="H32" s="3"/>
    </row>
    <row r="33" spans="1:5" ht="15" thickBot="1">
      <c r="A33" s="34">
        <v>700</v>
      </c>
      <c r="B33" s="35" t="s">
        <v>54</v>
      </c>
      <c r="C33" s="92">
        <f>C34+C35+C37+C38+C36</f>
        <v>949864.7</v>
      </c>
      <c r="D33" s="92">
        <f>D34+D35+D37+D38+D36</f>
        <v>24584.9</v>
      </c>
      <c r="E33" s="80">
        <f t="shared" si="3"/>
        <v>2.5882528322191574</v>
      </c>
    </row>
    <row r="34" spans="1:5" ht="15">
      <c r="A34" s="25">
        <v>701</v>
      </c>
      <c r="B34" s="49" t="s">
        <v>55</v>
      </c>
      <c r="C34" s="100">
        <v>358460.3</v>
      </c>
      <c r="D34" s="100">
        <v>8792.9</v>
      </c>
      <c r="E34" s="81">
        <f t="shared" si="3"/>
        <v>2.4529634104529845</v>
      </c>
    </row>
    <row r="35" spans="1:5" ht="15">
      <c r="A35" s="26">
        <v>702</v>
      </c>
      <c r="B35" s="47" t="s">
        <v>56</v>
      </c>
      <c r="C35" s="94">
        <v>440311.1</v>
      </c>
      <c r="D35" s="94">
        <v>8721.5</v>
      </c>
      <c r="E35" s="82">
        <f t="shared" si="3"/>
        <v>1.9807586045411982</v>
      </c>
    </row>
    <row r="36" spans="1:5" ht="15">
      <c r="A36" s="26">
        <v>703</v>
      </c>
      <c r="B36" s="47" t="s">
        <v>96</v>
      </c>
      <c r="C36" s="94">
        <v>83695.4</v>
      </c>
      <c r="D36" s="94">
        <v>5187.3</v>
      </c>
      <c r="E36" s="82">
        <f t="shared" si="3"/>
        <v>6.197831660999291</v>
      </c>
    </row>
    <row r="37" spans="1:5" ht="15">
      <c r="A37" s="26">
        <v>707</v>
      </c>
      <c r="B37" s="47" t="s">
        <v>57</v>
      </c>
      <c r="C37" s="94">
        <v>28690.5</v>
      </c>
      <c r="D37" s="94">
        <v>233</v>
      </c>
      <c r="E37" s="82">
        <f t="shared" si="3"/>
        <v>0.8121155086178352</v>
      </c>
    </row>
    <row r="38" spans="1:5" ht="15.75" thickBot="1">
      <c r="A38" s="58">
        <v>709</v>
      </c>
      <c r="B38" s="59" t="s">
        <v>58</v>
      </c>
      <c r="C38" s="103">
        <v>38707.4</v>
      </c>
      <c r="D38" s="103">
        <v>1650.2</v>
      </c>
      <c r="E38" s="89">
        <f t="shared" si="3"/>
        <v>4.263267488903931</v>
      </c>
    </row>
    <row r="39" spans="1:5" ht="15" thickBot="1">
      <c r="A39" s="41">
        <v>800</v>
      </c>
      <c r="B39" s="46" t="s">
        <v>59</v>
      </c>
      <c r="C39" s="92">
        <f>C40</f>
        <v>67186.8</v>
      </c>
      <c r="D39" s="92">
        <f>D40</f>
        <v>5252.7</v>
      </c>
      <c r="E39" s="144">
        <f>E40</f>
        <v>7.818053546232295</v>
      </c>
    </row>
    <row r="40" spans="1:5" ht="15.75" thickBot="1">
      <c r="A40" s="30">
        <v>801</v>
      </c>
      <c r="B40" s="50" t="s">
        <v>60</v>
      </c>
      <c r="C40" s="102">
        <v>67186.8</v>
      </c>
      <c r="D40" s="102">
        <v>5252.7</v>
      </c>
      <c r="E40" s="90">
        <f aca="true" t="shared" si="4" ref="E40:E48">D40/C40%</f>
        <v>7.818053546232295</v>
      </c>
    </row>
    <row r="41" spans="1:5" ht="16.5" thickBot="1">
      <c r="A41" s="57">
        <v>900</v>
      </c>
      <c r="B41" s="55" t="s">
        <v>97</v>
      </c>
      <c r="C41" s="105">
        <f>C42</f>
        <v>210</v>
      </c>
      <c r="D41" s="105">
        <f>D42</f>
        <v>0</v>
      </c>
      <c r="E41" s="91">
        <f t="shared" si="4"/>
        <v>0</v>
      </c>
    </row>
    <row r="42" spans="1:5" ht="16.5" thickBot="1">
      <c r="A42" s="31">
        <v>909</v>
      </c>
      <c r="B42" s="56" t="s">
        <v>98</v>
      </c>
      <c r="C42" s="104">
        <v>210</v>
      </c>
      <c r="D42" s="104">
        <v>0</v>
      </c>
      <c r="E42" s="89">
        <f t="shared" si="4"/>
        <v>0</v>
      </c>
    </row>
    <row r="43" spans="1:5" ht="15" thickBot="1">
      <c r="A43" s="51">
        <v>1000</v>
      </c>
      <c r="B43" s="46" t="s">
        <v>62</v>
      </c>
      <c r="C43" s="92">
        <f>C44+C45+C47+C46</f>
        <v>137545.5</v>
      </c>
      <c r="D43" s="92">
        <f>D44+D45+D47+D46</f>
        <v>3330.2</v>
      </c>
      <c r="E43" s="80">
        <f t="shared" si="4"/>
        <v>2.4211624516978016</v>
      </c>
    </row>
    <row r="44" spans="1:5" ht="13.5" customHeight="1">
      <c r="A44" s="52">
        <v>1001</v>
      </c>
      <c r="B44" s="49" t="s">
        <v>79</v>
      </c>
      <c r="C44" s="100">
        <v>13944</v>
      </c>
      <c r="D44" s="100">
        <v>1035.6</v>
      </c>
      <c r="E44" s="81">
        <f t="shared" si="4"/>
        <v>7.426850258175559</v>
      </c>
    </row>
    <row r="45" spans="1:5" ht="13.5" customHeight="1">
      <c r="A45" s="53">
        <v>1003</v>
      </c>
      <c r="B45" s="47" t="s">
        <v>63</v>
      </c>
      <c r="C45" s="94">
        <v>110663</v>
      </c>
      <c r="D45" s="94">
        <v>2105.6</v>
      </c>
      <c r="E45" s="82">
        <f t="shared" si="4"/>
        <v>1.902713644126763</v>
      </c>
    </row>
    <row r="46" spans="1:5" ht="13.5" customHeight="1">
      <c r="A46" s="54">
        <v>1004</v>
      </c>
      <c r="B46" s="48" t="s">
        <v>116</v>
      </c>
      <c r="C46" s="96">
        <v>4982.4</v>
      </c>
      <c r="D46" s="96">
        <v>0</v>
      </c>
      <c r="E46" s="83">
        <f t="shared" si="4"/>
        <v>0</v>
      </c>
    </row>
    <row r="47" spans="1:5" ht="15.75" thickBot="1">
      <c r="A47" s="54">
        <v>1006</v>
      </c>
      <c r="B47" s="48" t="s">
        <v>64</v>
      </c>
      <c r="C47" s="96">
        <v>7956.1</v>
      </c>
      <c r="D47" s="96">
        <v>189</v>
      </c>
      <c r="E47" s="83">
        <f t="shared" si="4"/>
        <v>2.3755357524415226</v>
      </c>
    </row>
    <row r="48" spans="1:5" ht="15" thickBot="1">
      <c r="A48" s="51">
        <v>1100</v>
      </c>
      <c r="B48" s="46" t="s">
        <v>61</v>
      </c>
      <c r="C48" s="92">
        <f>C49+C50+C51</f>
        <v>796.8</v>
      </c>
      <c r="D48" s="92">
        <f>D49+D50+D51</f>
        <v>0</v>
      </c>
      <c r="E48" s="80">
        <f t="shared" si="4"/>
        <v>0</v>
      </c>
    </row>
    <row r="49" spans="1:5" ht="15">
      <c r="A49" s="52">
        <v>1101</v>
      </c>
      <c r="B49" s="49" t="s">
        <v>75</v>
      </c>
      <c r="C49" s="100">
        <v>0</v>
      </c>
      <c r="D49" s="100">
        <v>0</v>
      </c>
      <c r="E49" s="81">
        <v>0</v>
      </c>
    </row>
    <row r="50" spans="1:5" ht="15">
      <c r="A50" s="53">
        <v>1102</v>
      </c>
      <c r="B50" s="47" t="s">
        <v>76</v>
      </c>
      <c r="C50" s="94">
        <v>51.8</v>
      </c>
      <c r="D50" s="94">
        <v>0</v>
      </c>
      <c r="E50" s="82">
        <v>0</v>
      </c>
    </row>
    <row r="51" spans="1:5" ht="15.75" thickBot="1">
      <c r="A51" s="54">
        <v>1105</v>
      </c>
      <c r="B51" s="48" t="s">
        <v>80</v>
      </c>
      <c r="C51" s="96">
        <v>745</v>
      </c>
      <c r="D51" s="96">
        <v>0</v>
      </c>
      <c r="E51" s="83">
        <f>D51/C51%</f>
        <v>0</v>
      </c>
    </row>
    <row r="52" spans="1:5" ht="15" thickBot="1">
      <c r="A52" s="51">
        <v>1200</v>
      </c>
      <c r="B52" s="60" t="s">
        <v>77</v>
      </c>
      <c r="C52" s="114">
        <v>941</v>
      </c>
      <c r="D52" s="106">
        <v>50.3</v>
      </c>
      <c r="E52" s="63">
        <f>D52/C52%</f>
        <v>5.345377258235919</v>
      </c>
    </row>
    <row r="53" spans="1:5" ht="15" thickBot="1">
      <c r="A53" s="51">
        <v>1300</v>
      </c>
      <c r="B53" s="60" t="s">
        <v>40</v>
      </c>
      <c r="C53" s="114">
        <v>6</v>
      </c>
      <c r="D53" s="106">
        <v>0</v>
      </c>
      <c r="E53" s="63">
        <f>D53/C53%</f>
        <v>0</v>
      </c>
    </row>
    <row r="54" spans="1:5" ht="15.75" thickBot="1">
      <c r="A54" s="28"/>
      <c r="B54" s="61" t="s">
        <v>65</v>
      </c>
      <c r="C54" s="115">
        <f>C7+C16+C19+C27+C32+C33+C39+C43+C48+C52+C53+C41</f>
        <v>1459443.9</v>
      </c>
      <c r="D54" s="107">
        <f>D7+D16+D19+D27+D32+D33+D39+D43+D48+D52+D53+D41</f>
        <v>43599.5</v>
      </c>
      <c r="E54" s="62">
        <f>D54/C54%</f>
        <v>2.9874049972047576</v>
      </c>
    </row>
    <row r="55" spans="1:5" ht="15">
      <c r="A55" s="1"/>
      <c r="B55" s="1"/>
      <c r="C55" s="1"/>
      <c r="D55" s="66"/>
      <c r="E55" s="1"/>
    </row>
    <row r="56" spans="1:5" ht="15">
      <c r="A56" s="116"/>
      <c r="B56" s="116"/>
      <c r="C56" s="1"/>
      <c r="D56" s="64"/>
      <c r="E56" s="1"/>
    </row>
    <row r="57" spans="1:5" ht="15">
      <c r="A57" s="1" t="s">
        <v>104</v>
      </c>
      <c r="B57" s="1"/>
      <c r="C57" s="1"/>
      <c r="D57" s="64" t="s">
        <v>105</v>
      </c>
      <c r="E57" s="1"/>
    </row>
    <row r="58" spans="1:5" ht="15">
      <c r="A58" s="116" t="s">
        <v>106</v>
      </c>
      <c r="B58" s="116"/>
      <c r="C58" s="1"/>
      <c r="D58" s="64"/>
      <c r="E58" s="1"/>
    </row>
    <row r="59" spans="1:4" ht="15">
      <c r="A59" s="1"/>
      <c r="B59" s="1"/>
      <c r="C59" s="1"/>
      <c r="D59" s="64"/>
    </row>
    <row r="60" spans="1:4" ht="15">
      <c r="A60" s="1" t="s">
        <v>101</v>
      </c>
      <c r="B60" s="1"/>
      <c r="C60" s="1"/>
      <c r="D60" s="64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2021-02-11T04:03:33Z</cp:lastPrinted>
  <dcterms:created xsi:type="dcterms:W3CDTF">1996-10-08T23:32:33Z</dcterms:created>
  <dcterms:modified xsi:type="dcterms:W3CDTF">2021-02-11T04:04:11Z</dcterms:modified>
  <cp:category/>
  <cp:version/>
  <cp:contentType/>
  <cp:contentStatus/>
</cp:coreProperties>
</file>