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s\общий\ПРОЕКТ БЮДЖЕТА 2025-2027 гг\в Думу\Проект бюджета 2025-2027 к 15.11.2024\"/>
    </mc:Choice>
  </mc:AlternateContent>
  <bookViews>
    <workbookView xWindow="0" yWindow="0" windowWidth="28800" windowHeight="11235" firstSheet="1" activeTab="2"/>
  </bookViews>
  <sheets>
    <sheet name="деффицит" sheetId="9" state="hidden" r:id="rId1"/>
    <sheet name="Разд." sheetId="2" r:id="rId2"/>
    <sheet name="программы" sheetId="8" r:id="rId3"/>
    <sheet name="ГРБС" sheetId="3" r:id="rId4"/>
  </sheets>
  <definedNames>
    <definedName name="_xlnm.Print_Titles" localSheetId="3">ГРБС!$18:$18</definedName>
    <definedName name="_xlnm.Print_Titles" localSheetId="0">деффицит!$16:$17</definedName>
    <definedName name="_xlnm.Print_Titles" localSheetId="2">программы!$18:$18</definedName>
    <definedName name="_xlnm.Print_Titles" localSheetId="1">Разд.!$22:$22</definedName>
    <definedName name="_xlnm.Print_Area" localSheetId="3">ГРБС!$B$1:$J$655</definedName>
    <definedName name="_xlnm.Print_Area" localSheetId="0">деффицит!$A$4:$I$26</definedName>
    <definedName name="_xlnm.Print_Area" localSheetId="2">программы!$A$1:$F$45</definedName>
    <definedName name="_xlnm.Print_Area" localSheetId="1">Разд.!$A$1:$H$615</definedName>
  </definedNames>
  <calcPr calcId="152511"/>
</workbook>
</file>

<file path=xl/calcChain.xml><?xml version="1.0" encoding="utf-8"?>
<calcChain xmlns="http://schemas.openxmlformats.org/spreadsheetml/2006/main">
  <c r="A81" i="2" l="1"/>
  <c r="A82" i="2"/>
  <c r="A83" i="2"/>
  <c r="A84" i="2"/>
  <c r="A85" i="2" s="1"/>
  <c r="A86" i="2" s="1"/>
  <c r="A87" i="2" s="1"/>
  <c r="A88" i="2" s="1"/>
  <c r="A89" i="2" s="1"/>
  <c r="A90" i="2" s="1"/>
  <c r="A91" i="2" s="1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74" i="2"/>
  <c r="A75" i="2"/>
  <c r="A76" i="2"/>
  <c r="A77" i="2" s="1"/>
  <c r="A78" i="2" s="1"/>
  <c r="A79" i="2" s="1"/>
  <c r="A80" i="2" s="1"/>
  <c r="A27" i="2"/>
  <c r="A28" i="2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24" i="2"/>
  <c r="A25" i="2"/>
  <c r="A26" i="2"/>
  <c r="G517" i="2" l="1"/>
  <c r="G516" i="2" s="1"/>
  <c r="G515" i="2" s="1"/>
  <c r="G514" i="2" s="1"/>
  <c r="H517" i="2"/>
  <c r="H516" i="2" s="1"/>
  <c r="H515" i="2" s="1"/>
  <c r="H514" i="2" s="1"/>
  <c r="F517" i="2"/>
  <c r="F516" i="2" s="1"/>
  <c r="F515" i="2" s="1"/>
  <c r="F514" i="2" s="1"/>
  <c r="I376" i="3"/>
  <c r="I375" i="3" s="1"/>
  <c r="I374" i="3" s="1"/>
  <c r="J376" i="3"/>
  <c r="J375" i="3" s="1"/>
  <c r="J374" i="3" s="1"/>
  <c r="H376" i="3"/>
  <c r="H375" i="3" s="1"/>
  <c r="H374" i="3" s="1"/>
  <c r="G262" i="2" l="1"/>
  <c r="G261" i="2" s="1"/>
  <c r="G260" i="2" s="1"/>
  <c r="H262" i="2"/>
  <c r="H261" i="2" s="1"/>
  <c r="H260" i="2" s="1"/>
  <c r="F262" i="2"/>
  <c r="F261" i="2" s="1"/>
  <c r="F260" i="2" s="1"/>
  <c r="I241" i="3"/>
  <c r="I240" i="3" s="1"/>
  <c r="J241" i="3"/>
  <c r="J240" i="3" s="1"/>
  <c r="H241" i="3"/>
  <c r="H240" i="3" s="1"/>
  <c r="G265" i="2"/>
  <c r="G264" i="2" s="1"/>
  <c r="G263" i="2" s="1"/>
  <c r="H265" i="2"/>
  <c r="H264" i="2" s="1"/>
  <c r="H263" i="2" s="1"/>
  <c r="F265" i="2"/>
  <c r="F264" i="2" s="1"/>
  <c r="F263" i="2" s="1"/>
  <c r="I244" i="3"/>
  <c r="I243" i="3" s="1"/>
  <c r="J244" i="3"/>
  <c r="J243" i="3" s="1"/>
  <c r="H244" i="3"/>
  <c r="H243" i="3" s="1"/>
  <c r="G431" i="2"/>
  <c r="G430" i="2" s="1"/>
  <c r="G429" i="2" s="1"/>
  <c r="H431" i="2"/>
  <c r="H430" i="2" s="1"/>
  <c r="H429" i="2" s="1"/>
  <c r="F431" i="2"/>
  <c r="F430" i="2" s="1"/>
  <c r="F429" i="2" s="1"/>
  <c r="I546" i="3"/>
  <c r="I545" i="3" s="1"/>
  <c r="J546" i="3"/>
  <c r="J545" i="3" s="1"/>
  <c r="H546" i="3"/>
  <c r="H545" i="3" s="1"/>
  <c r="A36" i="8" l="1"/>
  <c r="G269" i="2"/>
  <c r="H269" i="2"/>
  <c r="G44" i="2"/>
  <c r="H44" i="2"/>
  <c r="F44" i="2"/>
  <c r="G582" i="2"/>
  <c r="G581" i="2" s="1"/>
  <c r="G580" i="2" s="1"/>
  <c r="H582" i="2"/>
  <c r="H581" i="2" s="1"/>
  <c r="H580" i="2" s="1"/>
  <c r="G390" i="2"/>
  <c r="H390" i="2"/>
  <c r="F390" i="2"/>
  <c r="F582" i="2"/>
  <c r="F415" i="2"/>
  <c r="G564" i="2"/>
  <c r="G563" i="2" s="1"/>
  <c r="H564" i="2"/>
  <c r="H563" i="2" s="1"/>
  <c r="F564" i="2"/>
  <c r="F563" i="2" s="1"/>
  <c r="I419" i="3"/>
  <c r="J419" i="3"/>
  <c r="H419" i="3"/>
  <c r="I108" i="3"/>
  <c r="J108" i="3"/>
  <c r="G123" i="2"/>
  <c r="G122" i="2" s="1"/>
  <c r="H123" i="2"/>
  <c r="H122" i="2" s="1"/>
  <c r="F123" i="2"/>
  <c r="F122" i="2" s="1"/>
  <c r="H108" i="3"/>
  <c r="I102" i="3"/>
  <c r="J102" i="3"/>
  <c r="H102" i="3"/>
  <c r="I551" i="3"/>
  <c r="J551" i="3"/>
  <c r="H551" i="3"/>
  <c r="H549" i="3"/>
  <c r="G395" i="2"/>
  <c r="G394" i="2" s="1"/>
  <c r="H395" i="2"/>
  <c r="H394" i="2" s="1"/>
  <c r="F395" i="2"/>
  <c r="F394" i="2" s="1"/>
  <c r="I539" i="3"/>
  <c r="J539" i="3"/>
  <c r="H539" i="3"/>
  <c r="I535" i="3"/>
  <c r="J535" i="3"/>
  <c r="H535" i="3"/>
  <c r="G381" i="2"/>
  <c r="H381" i="2"/>
  <c r="F381" i="2"/>
  <c r="G377" i="2"/>
  <c r="H377" i="2"/>
  <c r="F377" i="2"/>
  <c r="I526" i="3"/>
  <c r="J526" i="3"/>
  <c r="H526" i="3"/>
  <c r="I522" i="3"/>
  <c r="J522" i="3"/>
  <c r="H522" i="3"/>
  <c r="G369" i="2"/>
  <c r="H369" i="2"/>
  <c r="F369" i="2"/>
  <c r="I514" i="3"/>
  <c r="J514" i="3"/>
  <c r="H514" i="3"/>
  <c r="G366" i="2"/>
  <c r="H366" i="2"/>
  <c r="G365" i="2"/>
  <c r="H365" i="2"/>
  <c r="G364" i="2"/>
  <c r="H364" i="2"/>
  <c r="F365" i="2"/>
  <c r="F366" i="2"/>
  <c r="F364" i="2"/>
  <c r="I509" i="3"/>
  <c r="J509" i="3"/>
  <c r="H509" i="3"/>
  <c r="F363" i="2" l="1"/>
  <c r="G363" i="2"/>
  <c r="H363" i="2"/>
  <c r="G328" i="2"/>
  <c r="H328" i="2"/>
  <c r="F328" i="2"/>
  <c r="I473" i="3"/>
  <c r="J473" i="3"/>
  <c r="H473" i="3"/>
  <c r="G135" i="2" l="1"/>
  <c r="G134" i="2" s="1"/>
  <c r="H135" i="2"/>
  <c r="H134" i="2" s="1"/>
  <c r="F135" i="2"/>
  <c r="F134" i="2" s="1"/>
  <c r="I114" i="3"/>
  <c r="J114" i="3"/>
  <c r="H114" i="3"/>
  <c r="G210" i="2"/>
  <c r="G209" i="2" s="1"/>
  <c r="H210" i="2"/>
  <c r="H209" i="2" s="1"/>
  <c r="F210" i="2"/>
  <c r="F209" i="2" s="1"/>
  <c r="I189" i="3"/>
  <c r="J189" i="3"/>
  <c r="H189" i="3"/>
  <c r="G97" i="2" l="1"/>
  <c r="H97" i="2"/>
  <c r="G98" i="2"/>
  <c r="H98" i="2"/>
  <c r="G92" i="2"/>
  <c r="H92" i="2"/>
  <c r="G84" i="2"/>
  <c r="H84" i="2"/>
  <c r="G49" i="2"/>
  <c r="H49" i="2"/>
  <c r="G39" i="2"/>
  <c r="H39" i="2"/>
  <c r="F27" i="2" l="1"/>
  <c r="I71" i="3" l="1"/>
  <c r="J71" i="3"/>
  <c r="F94" i="2" l="1"/>
  <c r="G91" i="2"/>
  <c r="H91" i="2"/>
  <c r="F92" i="2"/>
  <c r="F324" i="2" l="1"/>
  <c r="G579" i="2" l="1"/>
  <c r="H579" i="2"/>
  <c r="F579" i="2"/>
  <c r="I591" i="3"/>
  <c r="J591" i="3"/>
  <c r="H591" i="3"/>
  <c r="I594" i="3"/>
  <c r="J594" i="3"/>
  <c r="H594" i="3"/>
  <c r="I466" i="3" l="1"/>
  <c r="J348" i="3"/>
  <c r="I174" i="3"/>
  <c r="J174" i="3"/>
  <c r="H79" i="3" l="1"/>
  <c r="F609" i="2"/>
  <c r="G609" i="2"/>
  <c r="H609" i="2"/>
  <c r="H71" i="3" l="1"/>
  <c r="F19" i="2" l="1"/>
  <c r="G19" i="2"/>
  <c r="H19" i="2"/>
  <c r="H28" i="3" l="1"/>
  <c r="H27" i="3" s="1"/>
  <c r="H26" i="3" s="1"/>
  <c r="I28" i="3"/>
  <c r="I27" i="3" s="1"/>
  <c r="I26" i="3" s="1"/>
  <c r="J28" i="3"/>
  <c r="J27" i="3" s="1"/>
  <c r="J26" i="3" s="1"/>
  <c r="H251" i="2" l="1"/>
  <c r="H250" i="2" s="1"/>
  <c r="G251" i="2"/>
  <c r="G250" i="2" s="1"/>
  <c r="F251" i="2"/>
  <c r="F250" i="2" s="1"/>
  <c r="J230" i="3"/>
  <c r="I230" i="3"/>
  <c r="H230" i="3"/>
  <c r="G94" i="2" l="1"/>
  <c r="H94" i="2"/>
  <c r="F95" i="2"/>
  <c r="I73" i="3"/>
  <c r="J73" i="3"/>
  <c r="H73" i="3"/>
  <c r="F93" i="2" l="1"/>
  <c r="G243" i="2" l="1"/>
  <c r="G242" i="2" s="1"/>
  <c r="G241" i="2" s="1"/>
  <c r="H243" i="2"/>
  <c r="H242" i="2" s="1"/>
  <c r="H241" i="2" s="1"/>
  <c r="F243" i="2"/>
  <c r="F242" i="2" s="1"/>
  <c r="F241" i="2" s="1"/>
  <c r="I222" i="3"/>
  <c r="I221" i="3" s="1"/>
  <c r="J222" i="3"/>
  <c r="J221" i="3" s="1"/>
  <c r="H222" i="3"/>
  <c r="H221" i="3" s="1"/>
  <c r="H474" i="2" l="1"/>
  <c r="H473" i="2" s="1"/>
  <c r="G474" i="2"/>
  <c r="G473" i="2" s="1"/>
  <c r="F474" i="2"/>
  <c r="F473" i="2" s="1"/>
  <c r="I337" i="3"/>
  <c r="J337" i="3"/>
  <c r="H337" i="3"/>
  <c r="F176" i="2" l="1"/>
  <c r="G282" i="2" l="1"/>
  <c r="G281" i="2" s="1"/>
  <c r="G280" i="2" s="1"/>
  <c r="H282" i="2"/>
  <c r="H281" i="2" s="1"/>
  <c r="H280" i="2" s="1"/>
  <c r="F282" i="2"/>
  <c r="F281" i="2" s="1"/>
  <c r="F280" i="2" s="1"/>
  <c r="I261" i="3"/>
  <c r="I260" i="3" s="1"/>
  <c r="J261" i="3"/>
  <c r="J260" i="3" s="1"/>
  <c r="H261" i="3"/>
  <c r="H260" i="3" s="1"/>
  <c r="I549" i="3" l="1"/>
  <c r="J549" i="3"/>
  <c r="H268" i="2" l="1"/>
  <c r="I326" i="3" l="1"/>
  <c r="J326" i="3"/>
  <c r="I318" i="3"/>
  <c r="J318" i="3"/>
  <c r="H318" i="3"/>
  <c r="G424" i="2"/>
  <c r="G423" i="2" s="1"/>
  <c r="H424" i="2"/>
  <c r="H423" i="2" s="1"/>
  <c r="F424" i="2"/>
  <c r="F423" i="2" s="1"/>
  <c r="I306" i="3"/>
  <c r="J306" i="3"/>
  <c r="H306" i="3"/>
  <c r="I248" i="3"/>
  <c r="J248" i="3"/>
  <c r="H248" i="3"/>
  <c r="G193" i="2" l="1"/>
  <c r="G192" i="2" s="1"/>
  <c r="H193" i="2"/>
  <c r="H192" i="2" s="1"/>
  <c r="F193" i="2"/>
  <c r="F192" i="2" s="1"/>
  <c r="I172" i="3"/>
  <c r="I171" i="3" s="1"/>
  <c r="I170" i="3" s="1"/>
  <c r="J172" i="3"/>
  <c r="J171" i="3" s="1"/>
  <c r="J170" i="3" s="1"/>
  <c r="H172" i="3"/>
  <c r="G330" i="2" l="1"/>
  <c r="H330" i="2"/>
  <c r="G329" i="2"/>
  <c r="H329" i="2"/>
  <c r="G370" i="2"/>
  <c r="H370" i="2"/>
  <c r="G371" i="2"/>
  <c r="H371" i="2"/>
  <c r="H327" i="2" l="1"/>
  <c r="G327" i="2"/>
  <c r="H368" i="2"/>
  <c r="F371" i="2"/>
  <c r="G606" i="2" l="1"/>
  <c r="G605" i="2" s="1"/>
  <c r="H606" i="2"/>
  <c r="H605" i="2" s="1"/>
  <c r="F606" i="2"/>
  <c r="F605" i="2" s="1"/>
  <c r="G608" i="2"/>
  <c r="G607" i="2" s="1"/>
  <c r="H608" i="2"/>
  <c r="H607" i="2" s="1"/>
  <c r="F608" i="2"/>
  <c r="F607" i="2" s="1"/>
  <c r="I439" i="3"/>
  <c r="I438" i="3" s="1"/>
  <c r="J439" i="3"/>
  <c r="J438" i="3" s="1"/>
  <c r="H439" i="3"/>
  <c r="H438" i="3" s="1"/>
  <c r="I436" i="3"/>
  <c r="I435" i="3" s="1"/>
  <c r="J436" i="3"/>
  <c r="J435" i="3" s="1"/>
  <c r="H436" i="3"/>
  <c r="H435" i="3" s="1"/>
  <c r="F581" i="2" l="1"/>
  <c r="F580" i="2" s="1"/>
  <c r="I593" i="3"/>
  <c r="J593" i="3"/>
  <c r="H593" i="3"/>
  <c r="G601" i="2"/>
  <c r="H601" i="2"/>
  <c r="F601" i="2"/>
  <c r="G594" i="2"/>
  <c r="G593" i="2" s="1"/>
  <c r="H594" i="2"/>
  <c r="H593" i="2" s="1"/>
  <c r="G596" i="2"/>
  <c r="G595" i="2" s="1"/>
  <c r="H596" i="2"/>
  <c r="H595" i="2" s="1"/>
  <c r="F596" i="2"/>
  <c r="F594" i="2"/>
  <c r="G590" i="2"/>
  <c r="G589" i="2" s="1"/>
  <c r="H590" i="2"/>
  <c r="H589" i="2" s="1"/>
  <c r="F590" i="2"/>
  <c r="F589" i="2" s="1"/>
  <c r="G592" i="2"/>
  <c r="G591" i="2" s="1"/>
  <c r="H592" i="2"/>
  <c r="H591" i="2" s="1"/>
  <c r="F592" i="2"/>
  <c r="F591" i="2" s="1"/>
  <c r="I599" i="3"/>
  <c r="J599" i="3"/>
  <c r="H599" i="3"/>
  <c r="I601" i="3"/>
  <c r="J601" i="3"/>
  <c r="H601" i="3"/>
  <c r="G577" i="2"/>
  <c r="H577" i="2"/>
  <c r="F577" i="2"/>
  <c r="G456" i="2"/>
  <c r="H456" i="2"/>
  <c r="F456" i="2"/>
  <c r="H457" i="2"/>
  <c r="G457" i="2"/>
  <c r="F457" i="2"/>
  <c r="I555" i="3"/>
  <c r="J555" i="3"/>
  <c r="H555" i="3"/>
  <c r="H588" i="2" l="1"/>
  <c r="G588" i="2"/>
  <c r="G455" i="2"/>
  <c r="G454" i="2" s="1"/>
  <c r="F455" i="2"/>
  <c r="F454" i="2" s="1"/>
  <c r="H455" i="2"/>
  <c r="H454" i="2" s="1"/>
  <c r="I541" i="3"/>
  <c r="I538" i="3" s="1"/>
  <c r="J541" i="3"/>
  <c r="J538" i="3" s="1"/>
  <c r="H541" i="3"/>
  <c r="H538" i="3" s="1"/>
  <c r="I533" i="3"/>
  <c r="I532" i="3" s="1"/>
  <c r="J533" i="3"/>
  <c r="J532" i="3" s="1"/>
  <c r="H533" i="3"/>
  <c r="H532" i="3" s="1"/>
  <c r="I518" i="3"/>
  <c r="I513" i="3" s="1"/>
  <c r="J518" i="3"/>
  <c r="J513" i="3" s="1"/>
  <c r="H299" i="3"/>
  <c r="G238" i="2" l="1"/>
  <c r="G237" i="2" s="1"/>
  <c r="H238" i="2"/>
  <c r="H237" i="2" s="1"/>
  <c r="F238" i="2"/>
  <c r="F237" i="2" s="1"/>
  <c r="G240" i="2"/>
  <c r="G239" i="2" s="1"/>
  <c r="H240" i="2"/>
  <c r="H239" i="2" s="1"/>
  <c r="F240" i="2"/>
  <c r="F239" i="2" s="1"/>
  <c r="I219" i="3"/>
  <c r="J219" i="3"/>
  <c r="H219" i="3"/>
  <c r="I155" i="3"/>
  <c r="I154" i="3" s="1"/>
  <c r="J155" i="3"/>
  <c r="J154" i="3" s="1"/>
  <c r="H155" i="3"/>
  <c r="H154" i="3" s="1"/>
  <c r="G127" i="2"/>
  <c r="H127" i="2"/>
  <c r="F127" i="2"/>
  <c r="G125" i="2"/>
  <c r="H125" i="2"/>
  <c r="F125" i="2"/>
  <c r="G121" i="2"/>
  <c r="H121" i="2"/>
  <c r="F121" i="2"/>
  <c r="G117" i="2"/>
  <c r="H117" i="2"/>
  <c r="F117" i="2"/>
  <c r="G236" i="2" l="1"/>
  <c r="F236" i="2"/>
  <c r="H236" i="2"/>
  <c r="F97" i="2"/>
  <c r="F98" i="2"/>
  <c r="G100" i="2"/>
  <c r="H100" i="2"/>
  <c r="F100" i="2"/>
  <c r="G101" i="2"/>
  <c r="H101" i="2"/>
  <c r="F101" i="2"/>
  <c r="G102" i="2"/>
  <c r="H102" i="2"/>
  <c r="F102" i="2"/>
  <c r="G104" i="2"/>
  <c r="H104" i="2"/>
  <c r="F104" i="2"/>
  <c r="G105" i="2"/>
  <c r="H105" i="2"/>
  <c r="F105" i="2"/>
  <c r="H103" i="2" l="1"/>
  <c r="F103" i="2"/>
  <c r="G103" i="2"/>
  <c r="F96" i="2"/>
  <c r="G96" i="2"/>
  <c r="H96" i="2"/>
  <c r="H99" i="2"/>
  <c r="F99" i="2"/>
  <c r="G99" i="2"/>
  <c r="G75" i="2"/>
  <c r="H75" i="2"/>
  <c r="F75" i="2"/>
  <c r="G48" i="2" l="1"/>
  <c r="H48" i="2"/>
  <c r="I633" i="3"/>
  <c r="J633" i="3"/>
  <c r="H633" i="3"/>
  <c r="I76" i="3" l="1"/>
  <c r="J76" i="3"/>
  <c r="H76" i="3"/>
  <c r="I100" i="3"/>
  <c r="J100" i="3"/>
  <c r="H100" i="3"/>
  <c r="I96" i="3"/>
  <c r="J96" i="3"/>
  <c r="H96" i="3"/>
  <c r="G180" i="2"/>
  <c r="H180" i="2"/>
  <c r="G188" i="2"/>
  <c r="H188" i="2"/>
  <c r="J200" i="3"/>
  <c r="I264" i="3"/>
  <c r="J264" i="3"/>
  <c r="H264" i="3"/>
  <c r="I267" i="3"/>
  <c r="J267" i="3"/>
  <c r="H267" i="3"/>
  <c r="H296" i="2"/>
  <c r="H295" i="2" s="1"/>
  <c r="H294" i="2" s="1"/>
  <c r="G296" i="2"/>
  <c r="G295" i="2" s="1"/>
  <c r="G294" i="2" s="1"/>
  <c r="F296" i="2"/>
  <c r="F295" i="2" s="1"/>
  <c r="F294" i="2" s="1"/>
  <c r="I275" i="3"/>
  <c r="I274" i="3" s="1"/>
  <c r="J275" i="3"/>
  <c r="J274" i="3" s="1"/>
  <c r="H275" i="3"/>
  <c r="H274" i="3" s="1"/>
  <c r="H334" i="3"/>
  <c r="H64" i="2"/>
  <c r="H63" i="2" s="1"/>
  <c r="H62" i="2" s="1"/>
  <c r="H61" i="2" s="1"/>
  <c r="G64" i="2"/>
  <c r="G63" i="2" s="1"/>
  <c r="G62" i="2" s="1"/>
  <c r="G61" i="2" s="1"/>
  <c r="F64" i="2"/>
  <c r="F63" i="2" s="1"/>
  <c r="F62" i="2" s="1"/>
  <c r="F61" i="2" s="1"/>
  <c r="F67" i="2"/>
  <c r="F66" i="2" s="1"/>
  <c r="G67" i="2"/>
  <c r="G66" i="2" s="1"/>
  <c r="H67" i="2"/>
  <c r="H66" i="2" s="1"/>
  <c r="I451" i="3"/>
  <c r="I450" i="3" s="1"/>
  <c r="I449" i="3" s="1"/>
  <c r="J451" i="3"/>
  <c r="J450" i="3" s="1"/>
  <c r="J449" i="3" s="1"/>
  <c r="H451" i="3"/>
  <c r="H450" i="3" s="1"/>
  <c r="H449" i="3" s="1"/>
  <c r="H448" i="3" l="1"/>
  <c r="H447" i="3" s="1"/>
  <c r="J448" i="3"/>
  <c r="J447" i="3" s="1"/>
  <c r="I448" i="3"/>
  <c r="I447" i="3" s="1"/>
  <c r="I492" i="3"/>
  <c r="H492" i="3"/>
  <c r="I571" i="3"/>
  <c r="I570" i="3" s="1"/>
  <c r="J571" i="3"/>
  <c r="J570" i="3" s="1"/>
  <c r="I217" i="3" l="1"/>
  <c r="I216" i="3" s="1"/>
  <c r="J217" i="3"/>
  <c r="J216" i="3" s="1"/>
  <c r="H217" i="3"/>
  <c r="H216" i="3" s="1"/>
  <c r="H60" i="2"/>
  <c r="H59" i="2" s="1"/>
  <c r="H58" i="2" s="1"/>
  <c r="H57" i="2" s="1"/>
  <c r="G60" i="2"/>
  <c r="G59" i="2" s="1"/>
  <c r="G58" i="2" s="1"/>
  <c r="G57" i="2" s="1"/>
  <c r="F60" i="2"/>
  <c r="F59" i="2" s="1"/>
  <c r="F58" i="2" s="1"/>
  <c r="F57" i="2" s="1"/>
  <c r="I43" i="3"/>
  <c r="I42" i="3" s="1"/>
  <c r="I41" i="3" s="1"/>
  <c r="J43" i="3"/>
  <c r="J42" i="3" s="1"/>
  <c r="J41" i="3" s="1"/>
  <c r="H43" i="3"/>
  <c r="H42" i="3" s="1"/>
  <c r="H41" i="3" s="1"/>
  <c r="H38" i="2" l="1"/>
  <c r="G38" i="2"/>
  <c r="F38" i="2"/>
  <c r="F39" i="2"/>
  <c r="H40" i="2"/>
  <c r="G40" i="2"/>
  <c r="F40" i="2"/>
  <c r="F55" i="2"/>
  <c r="F48" i="2"/>
  <c r="F49" i="2"/>
  <c r="F37" i="2" l="1"/>
  <c r="F36" i="2" s="1"/>
  <c r="F35" i="2" s="1"/>
  <c r="H37" i="2"/>
  <c r="H36" i="2" s="1"/>
  <c r="H35" i="2" s="1"/>
  <c r="G37" i="2"/>
  <c r="G36" i="2" s="1"/>
  <c r="G35" i="2" s="1"/>
  <c r="F329" i="2"/>
  <c r="H576" i="2" l="1"/>
  <c r="G576" i="2"/>
  <c r="F576" i="2"/>
  <c r="H578" i="2"/>
  <c r="G578" i="2"/>
  <c r="F578" i="2"/>
  <c r="I589" i="3"/>
  <c r="J589" i="3"/>
  <c r="H589" i="3"/>
  <c r="H575" i="2" l="1"/>
  <c r="H574" i="2" s="1"/>
  <c r="F575" i="2"/>
  <c r="F574" i="2" s="1"/>
  <c r="G575" i="2"/>
  <c r="G574" i="2" s="1"/>
  <c r="J588" i="3"/>
  <c r="J587" i="3" s="1"/>
  <c r="H588" i="3"/>
  <c r="H587" i="3" s="1"/>
  <c r="H586" i="3" s="1"/>
  <c r="I588" i="3"/>
  <c r="I587" i="3" s="1"/>
  <c r="J586" i="3" l="1"/>
  <c r="I586" i="3"/>
  <c r="H571" i="3"/>
  <c r="H570" i="3" s="1"/>
  <c r="G187" i="2" l="1"/>
  <c r="G186" i="2" s="1"/>
  <c r="H187" i="2"/>
  <c r="H186" i="2" s="1"/>
  <c r="F188" i="2"/>
  <c r="F187" i="2" s="1"/>
  <c r="F186" i="2" s="1"/>
  <c r="I167" i="3"/>
  <c r="I166" i="3" s="1"/>
  <c r="J167" i="3"/>
  <c r="J166" i="3" s="1"/>
  <c r="H167" i="3"/>
  <c r="H166" i="3" s="1"/>
  <c r="G179" i="2"/>
  <c r="G178" i="2" s="1"/>
  <c r="H179" i="2"/>
  <c r="H178" i="2" s="1"/>
  <c r="F180" i="2"/>
  <c r="F179" i="2" s="1"/>
  <c r="F178" i="2" s="1"/>
  <c r="I159" i="3"/>
  <c r="I158" i="3" s="1"/>
  <c r="J159" i="3"/>
  <c r="J158" i="3" s="1"/>
  <c r="H159" i="3"/>
  <c r="H158" i="3" s="1"/>
  <c r="H107" i="2" l="1"/>
  <c r="G107" i="2"/>
  <c r="H74" i="2"/>
  <c r="G74" i="2"/>
  <c r="F74" i="2"/>
  <c r="G253" i="2" l="1"/>
  <c r="G252" i="2" s="1"/>
  <c r="G249" i="2" s="1"/>
  <c r="H253" i="2"/>
  <c r="H252" i="2" s="1"/>
  <c r="H249" i="2" s="1"/>
  <c r="F253" i="2"/>
  <c r="F252" i="2" s="1"/>
  <c r="F249" i="2" s="1"/>
  <c r="I232" i="3"/>
  <c r="I229" i="3" s="1"/>
  <c r="J232" i="3"/>
  <c r="J229" i="3" s="1"/>
  <c r="H232" i="3"/>
  <c r="H229" i="3" s="1"/>
  <c r="H235" i="2" l="1"/>
  <c r="H234" i="2" s="1"/>
  <c r="H233" i="2" s="1"/>
  <c r="H232" i="2" s="1"/>
  <c r="G235" i="2"/>
  <c r="G234" i="2" s="1"/>
  <c r="G233" i="2" s="1"/>
  <c r="G232" i="2" s="1"/>
  <c r="F235" i="2"/>
  <c r="F234" i="2" s="1"/>
  <c r="F233" i="2" s="1"/>
  <c r="F232" i="2" s="1"/>
  <c r="I214" i="3"/>
  <c r="I213" i="3" s="1"/>
  <c r="I212" i="3" s="1"/>
  <c r="J214" i="3"/>
  <c r="J213" i="3" s="1"/>
  <c r="J212" i="3" s="1"/>
  <c r="H214" i="3"/>
  <c r="H213" i="3" s="1"/>
  <c r="H212" i="3" s="1"/>
  <c r="G469" i="2" l="1"/>
  <c r="G468" i="2" s="1"/>
  <c r="H469" i="2"/>
  <c r="H468" i="2" s="1"/>
  <c r="F469" i="2"/>
  <c r="F468" i="2" s="1"/>
  <c r="I332" i="3"/>
  <c r="J332" i="3"/>
  <c r="H332" i="3"/>
  <c r="G268" i="2" l="1"/>
  <c r="F269" i="2"/>
  <c r="F268" i="2" s="1"/>
  <c r="F330" i="2" l="1"/>
  <c r="F327" i="2" s="1"/>
  <c r="H246" i="2" l="1"/>
  <c r="H245" i="2" s="1"/>
  <c r="H244" i="2" s="1"/>
  <c r="G246" i="2"/>
  <c r="G245" i="2" s="1"/>
  <c r="G244" i="2" s="1"/>
  <c r="F246" i="2"/>
  <c r="F245" i="2" s="1"/>
  <c r="F244" i="2" s="1"/>
  <c r="H478" i="2" l="1"/>
  <c r="H477" i="2" s="1"/>
  <c r="H476" i="2" s="1"/>
  <c r="G478" i="2"/>
  <c r="G477" i="2" s="1"/>
  <c r="G476" i="2" s="1"/>
  <c r="F478" i="2"/>
  <c r="F477" i="2" s="1"/>
  <c r="F476" i="2" s="1"/>
  <c r="J341" i="3"/>
  <c r="J340" i="3" s="1"/>
  <c r="I341" i="3"/>
  <c r="I340" i="3" s="1"/>
  <c r="H341" i="3"/>
  <c r="H340" i="3" s="1"/>
  <c r="I225" i="3"/>
  <c r="I224" i="3" s="1"/>
  <c r="J225" i="3"/>
  <c r="J224" i="3" s="1"/>
  <c r="H225" i="3"/>
  <c r="H224" i="3" s="1"/>
  <c r="H339" i="3" l="1"/>
  <c r="J339" i="3"/>
  <c r="I339" i="3"/>
  <c r="G475" i="2"/>
  <c r="H475" i="2"/>
  <c r="F475" i="2"/>
  <c r="F546" i="2"/>
  <c r="H69" i="2" l="1"/>
  <c r="G69" i="2"/>
  <c r="H392" i="2" l="1"/>
  <c r="G392" i="2"/>
  <c r="F392" i="2"/>
  <c r="H391" i="2" l="1"/>
  <c r="H389" i="2" s="1"/>
  <c r="G391" i="2"/>
  <c r="G389" i="2" s="1"/>
  <c r="F391" i="2"/>
  <c r="F389" i="2" s="1"/>
  <c r="H126" i="2" l="1"/>
  <c r="G126" i="2"/>
  <c r="F126" i="2"/>
  <c r="I106" i="3"/>
  <c r="J106" i="3"/>
  <c r="H106" i="3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H285" i="3"/>
  <c r="I285" i="3"/>
  <c r="J285" i="3"/>
  <c r="H412" i="2" l="1"/>
  <c r="G412" i="2"/>
  <c r="F412" i="2"/>
  <c r="H413" i="2"/>
  <c r="G413" i="2"/>
  <c r="F413" i="2"/>
  <c r="G411" i="2" l="1"/>
  <c r="F411" i="2"/>
  <c r="H411" i="2"/>
  <c r="F538" i="2"/>
  <c r="G538" i="2"/>
  <c r="H538" i="2"/>
  <c r="H378" i="2"/>
  <c r="G378" i="2"/>
  <c r="F378" i="2"/>
  <c r="H382" i="2"/>
  <c r="G382" i="2"/>
  <c r="F382" i="2"/>
  <c r="H434" i="2"/>
  <c r="H433" i="2" s="1"/>
  <c r="G434" i="2"/>
  <c r="G433" i="2" s="1"/>
  <c r="F434" i="2"/>
  <c r="F433" i="2" s="1"/>
  <c r="H436" i="2"/>
  <c r="H435" i="2" s="1"/>
  <c r="G436" i="2"/>
  <c r="G435" i="2" s="1"/>
  <c r="F436" i="2"/>
  <c r="F435" i="2" s="1"/>
  <c r="H438" i="2"/>
  <c r="H437" i="2" s="1"/>
  <c r="G438" i="2"/>
  <c r="G437" i="2" s="1"/>
  <c r="F438" i="2"/>
  <c r="F437" i="2" s="1"/>
  <c r="H440" i="2"/>
  <c r="G440" i="2"/>
  <c r="F440" i="2"/>
  <c r="H441" i="2"/>
  <c r="G441" i="2"/>
  <c r="F441" i="2"/>
  <c r="H448" i="2"/>
  <c r="H447" i="2" s="1"/>
  <c r="G448" i="2"/>
  <c r="G447" i="2" s="1"/>
  <c r="F448" i="2"/>
  <c r="F447" i="2" s="1"/>
  <c r="H450" i="2"/>
  <c r="H449" i="2" s="1"/>
  <c r="G450" i="2"/>
  <c r="G449" i="2" s="1"/>
  <c r="F450" i="2"/>
  <c r="F449" i="2" s="1"/>
  <c r="I477" i="3"/>
  <c r="I472" i="3" s="1"/>
  <c r="J477" i="3"/>
  <c r="J472" i="3" s="1"/>
  <c r="H477" i="3"/>
  <c r="H472" i="3" s="1"/>
  <c r="H444" i="2"/>
  <c r="H443" i="2" s="1"/>
  <c r="G444" i="2"/>
  <c r="G443" i="2" s="1"/>
  <c r="F444" i="2"/>
  <c r="F443" i="2" s="1"/>
  <c r="H446" i="2"/>
  <c r="H445" i="2" s="1"/>
  <c r="G446" i="2"/>
  <c r="G445" i="2" s="1"/>
  <c r="F446" i="2"/>
  <c r="F445" i="2" s="1"/>
  <c r="I561" i="3"/>
  <c r="J561" i="3"/>
  <c r="H561" i="3"/>
  <c r="I559" i="3"/>
  <c r="J559" i="3"/>
  <c r="H559" i="3"/>
  <c r="I458" i="3"/>
  <c r="J458" i="3"/>
  <c r="H458" i="3"/>
  <c r="G439" i="2" l="1"/>
  <c r="G432" i="2" s="1"/>
  <c r="F439" i="2"/>
  <c r="F432" i="2" s="1"/>
  <c r="H439" i="2"/>
  <c r="H432" i="2" s="1"/>
  <c r="H442" i="2"/>
  <c r="F442" i="2"/>
  <c r="G442" i="2"/>
  <c r="F91" i="2"/>
  <c r="F69" i="2"/>
  <c r="H415" i="2" l="1"/>
  <c r="H414" i="2" s="1"/>
  <c r="G415" i="2"/>
  <c r="G414" i="2" s="1"/>
  <c r="F414" i="2"/>
  <c r="H417" i="2"/>
  <c r="H416" i="2" s="1"/>
  <c r="G417" i="2"/>
  <c r="G416" i="2" s="1"/>
  <c r="F417" i="2"/>
  <c r="F416" i="2" s="1"/>
  <c r="I311" i="3"/>
  <c r="J311" i="3"/>
  <c r="H311" i="3"/>
  <c r="J309" i="3"/>
  <c r="I309" i="3"/>
  <c r="H309" i="3"/>
  <c r="H133" i="2" l="1"/>
  <c r="H132" i="2" s="1"/>
  <c r="H131" i="2" s="1"/>
  <c r="G133" i="2"/>
  <c r="G132" i="2" s="1"/>
  <c r="G131" i="2" s="1"/>
  <c r="F133" i="2"/>
  <c r="F132" i="2" s="1"/>
  <c r="F131" i="2" s="1"/>
  <c r="H229" i="2" l="1"/>
  <c r="G229" i="2"/>
  <c r="F229" i="2"/>
  <c r="H231" i="2"/>
  <c r="G231" i="2"/>
  <c r="F231" i="2"/>
  <c r="I48" i="3"/>
  <c r="J48" i="3"/>
  <c r="H48" i="3"/>
  <c r="H306" i="2" l="1"/>
  <c r="H305" i="2" s="1"/>
  <c r="G306" i="2"/>
  <c r="G305" i="2" s="1"/>
  <c r="F306" i="2"/>
  <c r="F305" i="2" s="1"/>
  <c r="H279" i="2"/>
  <c r="H278" i="2" s="1"/>
  <c r="H277" i="2" s="1"/>
  <c r="H276" i="2" s="1"/>
  <c r="G279" i="2"/>
  <c r="G278" i="2" s="1"/>
  <c r="G277" i="2" s="1"/>
  <c r="G276" i="2" s="1"/>
  <c r="F279" i="2"/>
  <c r="F278" i="2" s="1"/>
  <c r="F277" i="2" s="1"/>
  <c r="F276" i="2" s="1"/>
  <c r="H501" i="2"/>
  <c r="H500" i="2" s="1"/>
  <c r="G501" i="2"/>
  <c r="G500" i="2" s="1"/>
  <c r="F501" i="2"/>
  <c r="F500" i="2" s="1"/>
  <c r="H503" i="2"/>
  <c r="H502" i="2" s="1"/>
  <c r="G503" i="2"/>
  <c r="G502" i="2" s="1"/>
  <c r="F503" i="2"/>
  <c r="F502" i="2" s="1"/>
  <c r="H585" i="2"/>
  <c r="H584" i="2" s="1"/>
  <c r="H583" i="2" s="1"/>
  <c r="G585" i="2"/>
  <c r="G584" i="2" s="1"/>
  <c r="G583" i="2" s="1"/>
  <c r="F585" i="2"/>
  <c r="F584" i="2" s="1"/>
  <c r="F583" i="2" s="1"/>
  <c r="F499" i="2" l="1"/>
  <c r="H499" i="2"/>
  <c r="G499" i="2"/>
  <c r="F54" i="2"/>
  <c r="F53" i="2" s="1"/>
  <c r="F52" i="2" s="1"/>
  <c r="G55" i="2"/>
  <c r="G54" i="2" s="1"/>
  <c r="G53" i="2" s="1"/>
  <c r="G52" i="2" s="1"/>
  <c r="H55" i="2"/>
  <c r="H54" i="2" s="1"/>
  <c r="H53" i="2" s="1"/>
  <c r="H52" i="2" s="1"/>
  <c r="H518" i="3" l="1"/>
  <c r="H513" i="3" s="1"/>
  <c r="J299" i="3" l="1"/>
  <c r="J298" i="3" s="1"/>
  <c r="J297" i="3" s="1"/>
  <c r="I299" i="3"/>
  <c r="I298" i="3" s="1"/>
  <c r="I297" i="3" s="1"/>
  <c r="H298" i="3"/>
  <c r="H297" i="3" s="1"/>
  <c r="J431" i="3" l="1"/>
  <c r="J430" i="3" s="1"/>
  <c r="I431" i="3"/>
  <c r="I430" i="3" s="1"/>
  <c r="H431" i="3"/>
  <c r="H430" i="3" s="1"/>
  <c r="I364" i="3"/>
  <c r="J364" i="3"/>
  <c r="H364" i="3"/>
  <c r="I366" i="3"/>
  <c r="J366" i="3"/>
  <c r="H366" i="3"/>
  <c r="I363" i="3" l="1"/>
  <c r="H363" i="3"/>
  <c r="D45" i="8" s="1"/>
  <c r="J363" i="3"/>
  <c r="I405" i="3"/>
  <c r="I404" i="3" s="1"/>
  <c r="H50" i="3"/>
  <c r="I50" i="3"/>
  <c r="I568" i="3"/>
  <c r="I567" i="3" s="1"/>
  <c r="H130" i="2" l="1"/>
  <c r="H128" i="2" s="1"/>
  <c r="G130" i="2"/>
  <c r="G128" i="2" s="1"/>
  <c r="F130" i="2"/>
  <c r="F128" i="2" s="1"/>
  <c r="G106" i="2" l="1"/>
  <c r="H106" i="2"/>
  <c r="F107" i="2" l="1"/>
  <c r="F106" i="2" s="1"/>
  <c r="F90" i="2" s="1"/>
  <c r="I86" i="3"/>
  <c r="J86" i="3"/>
  <c r="H86" i="3"/>
  <c r="I563" i="3" l="1"/>
  <c r="J563" i="3"/>
  <c r="H563" i="3"/>
  <c r="H208" i="2"/>
  <c r="H207" i="2" s="1"/>
  <c r="G208" i="2"/>
  <c r="G207" i="2" s="1"/>
  <c r="F208" i="2"/>
  <c r="F207" i="2" s="1"/>
  <c r="I187" i="3"/>
  <c r="J187" i="3"/>
  <c r="H187" i="3"/>
  <c r="F45" i="8" l="1"/>
  <c r="E45" i="8"/>
  <c r="F595" i="2"/>
  <c r="I605" i="3"/>
  <c r="J605" i="3"/>
  <c r="H605" i="3"/>
  <c r="I565" i="3"/>
  <c r="I558" i="3" s="1"/>
  <c r="J565" i="3"/>
  <c r="J558" i="3" s="1"/>
  <c r="H565" i="3"/>
  <c r="H558" i="3" s="1"/>
  <c r="G383" i="2"/>
  <c r="G380" i="2" s="1"/>
  <c r="H383" i="2"/>
  <c r="H380" i="2" s="1"/>
  <c r="F383" i="2"/>
  <c r="F380" i="2" s="1"/>
  <c r="G379" i="2"/>
  <c r="G376" i="2" s="1"/>
  <c r="H379" i="2"/>
  <c r="H376" i="2" s="1"/>
  <c r="F379" i="2"/>
  <c r="F376" i="2" s="1"/>
  <c r="G426" i="2" l="1"/>
  <c r="G425" i="2" s="1"/>
  <c r="H426" i="2"/>
  <c r="H425" i="2" s="1"/>
  <c r="F426" i="2"/>
  <c r="F425" i="2" s="1"/>
  <c r="I320" i="3"/>
  <c r="J320" i="3"/>
  <c r="H320" i="3"/>
  <c r="G172" i="2" l="1"/>
  <c r="G171" i="2" s="1"/>
  <c r="H172" i="2"/>
  <c r="H171" i="2" s="1"/>
  <c r="F172" i="2"/>
  <c r="F171" i="2" s="1"/>
  <c r="I151" i="3"/>
  <c r="J151" i="3"/>
  <c r="H151" i="3"/>
  <c r="H46" i="3" l="1"/>
  <c r="I79" i="3" l="1"/>
  <c r="J79" i="3"/>
  <c r="F533" i="2" l="1"/>
  <c r="G533" i="2"/>
  <c r="H533" i="2"/>
  <c r="F532" i="2"/>
  <c r="G532" i="2"/>
  <c r="H532" i="2"/>
  <c r="I498" i="3" l="1"/>
  <c r="J498" i="3"/>
  <c r="H498" i="3"/>
  <c r="H600" i="2"/>
  <c r="H599" i="2" s="1"/>
  <c r="H598" i="2" s="1"/>
  <c r="H597" i="2" s="1"/>
  <c r="G600" i="2"/>
  <c r="G599" i="2" s="1"/>
  <c r="G598" i="2" s="1"/>
  <c r="G597" i="2" s="1"/>
  <c r="F600" i="2"/>
  <c r="F599" i="2" s="1"/>
  <c r="F598" i="2" s="1"/>
  <c r="F597" i="2" s="1"/>
  <c r="H573" i="2" l="1"/>
  <c r="H572" i="2" s="1"/>
  <c r="H571" i="2" s="1"/>
  <c r="H570" i="2" s="1"/>
  <c r="H569" i="2" s="1"/>
  <c r="G573" i="2"/>
  <c r="G572" i="2" s="1"/>
  <c r="G571" i="2" s="1"/>
  <c r="G570" i="2" s="1"/>
  <c r="G569" i="2" s="1"/>
  <c r="F573" i="2"/>
  <c r="F572" i="2" s="1"/>
  <c r="F571" i="2" s="1"/>
  <c r="F570" i="2" s="1"/>
  <c r="F569" i="2" s="1"/>
  <c r="I258" i="3" l="1"/>
  <c r="I257" i="3" s="1"/>
  <c r="I256" i="3" s="1"/>
  <c r="J258" i="3"/>
  <c r="J257" i="3" s="1"/>
  <c r="J256" i="3" s="1"/>
  <c r="H258" i="3"/>
  <c r="H257" i="3" s="1"/>
  <c r="H256" i="3" s="1"/>
  <c r="G286" i="2" l="1"/>
  <c r="H286" i="2"/>
  <c r="H161" i="2" l="1"/>
  <c r="H160" i="2" s="1"/>
  <c r="G161" i="2"/>
  <c r="G160" i="2" s="1"/>
  <c r="F161" i="2"/>
  <c r="F160" i="2" s="1"/>
  <c r="H163" i="2"/>
  <c r="H162" i="2" s="1"/>
  <c r="G163" i="2"/>
  <c r="G162" i="2" s="1"/>
  <c r="F163" i="2"/>
  <c r="F162" i="2" s="1"/>
  <c r="I140" i="3"/>
  <c r="J140" i="3"/>
  <c r="H140" i="3"/>
  <c r="I142" i="3"/>
  <c r="J142" i="3"/>
  <c r="H142" i="3"/>
  <c r="I210" i="3"/>
  <c r="J210" i="3"/>
  <c r="H210" i="3"/>
  <c r="H256" i="2"/>
  <c r="G256" i="2"/>
  <c r="F256" i="2"/>
  <c r="I235" i="3"/>
  <c r="I234" i="3" s="1"/>
  <c r="J235" i="3"/>
  <c r="J234" i="3" s="1"/>
  <c r="H235" i="3"/>
  <c r="H234" i="3" s="1"/>
  <c r="H404" i="2"/>
  <c r="G404" i="2"/>
  <c r="F404" i="2"/>
  <c r="I294" i="3"/>
  <c r="J294" i="3"/>
  <c r="H294" i="3"/>
  <c r="H472" i="2"/>
  <c r="G472" i="2"/>
  <c r="F472" i="2"/>
  <c r="I334" i="3"/>
  <c r="J334" i="3"/>
  <c r="H543" i="2"/>
  <c r="H542" i="2" s="1"/>
  <c r="H541" i="2" s="1"/>
  <c r="G543" i="2"/>
  <c r="G542" i="2" s="1"/>
  <c r="G541" i="2" s="1"/>
  <c r="F543" i="2"/>
  <c r="F542" i="2" s="1"/>
  <c r="F541" i="2" s="1"/>
  <c r="H546" i="2"/>
  <c r="H545" i="2" s="1"/>
  <c r="H544" i="2" s="1"/>
  <c r="G546" i="2"/>
  <c r="G545" i="2" s="1"/>
  <c r="G544" i="2" s="1"/>
  <c r="F545" i="2"/>
  <c r="F544" i="2" s="1"/>
  <c r="H405" i="3"/>
  <c r="H404" i="3" s="1"/>
  <c r="I402" i="3"/>
  <c r="I401" i="3" s="1"/>
  <c r="J402" i="3"/>
  <c r="J401" i="3" s="1"/>
  <c r="H402" i="3"/>
  <c r="H401" i="3" s="1"/>
  <c r="J405" i="3"/>
  <c r="J404" i="3" s="1"/>
  <c r="H400" i="3" l="1"/>
  <c r="F540" i="2"/>
  <c r="H540" i="2"/>
  <c r="G540" i="2"/>
  <c r="J400" i="3"/>
  <c r="I400" i="3"/>
  <c r="I399" i="3" l="1"/>
  <c r="E22" i="8"/>
  <c r="J399" i="3"/>
  <c r="F22" i="8"/>
  <c r="H399" i="3"/>
  <c r="D22" i="8"/>
  <c r="H405" i="2"/>
  <c r="H403" i="2" s="1"/>
  <c r="G405" i="2"/>
  <c r="G403" i="2" s="1"/>
  <c r="F405" i="2"/>
  <c r="F403" i="2" s="1"/>
  <c r="F286" i="2" l="1"/>
  <c r="H272" i="3" l="1"/>
  <c r="H271" i="3" s="1"/>
  <c r="H270" i="3" s="1"/>
  <c r="F275" i="2" l="1"/>
  <c r="G255" i="2" l="1"/>
  <c r="G254" i="2" s="1"/>
  <c r="H255" i="2"/>
  <c r="H254" i="2" s="1"/>
  <c r="F255" i="2"/>
  <c r="F254" i="2" s="1"/>
  <c r="I610" i="3" l="1"/>
  <c r="I609" i="3" s="1"/>
  <c r="I608" i="3" s="1"/>
  <c r="I607" i="3" s="1"/>
  <c r="J610" i="3"/>
  <c r="J609" i="3" s="1"/>
  <c r="J608" i="3" s="1"/>
  <c r="J607" i="3" s="1"/>
  <c r="H610" i="3"/>
  <c r="H609" i="3" s="1"/>
  <c r="H608" i="3" s="1"/>
  <c r="H607" i="3" s="1"/>
  <c r="H289" i="2" l="1"/>
  <c r="G289" i="2"/>
  <c r="F289" i="2"/>
  <c r="I263" i="3"/>
  <c r="J263" i="3"/>
  <c r="H263" i="3"/>
  <c r="I153" i="3"/>
  <c r="J153" i="3"/>
  <c r="H153" i="3"/>
  <c r="H177" i="2"/>
  <c r="G177" i="2"/>
  <c r="F177" i="2"/>
  <c r="H95" i="2" l="1"/>
  <c r="G95" i="2"/>
  <c r="G93" i="2" l="1"/>
  <c r="G90" i="2" s="1"/>
  <c r="H93" i="2"/>
  <c r="H90" i="2" s="1"/>
  <c r="H537" i="2" l="1"/>
  <c r="G537" i="2"/>
  <c r="F537" i="2"/>
  <c r="I397" i="3"/>
  <c r="J397" i="3"/>
  <c r="H397" i="3"/>
  <c r="G550" i="2" l="1"/>
  <c r="G549" i="2" s="1"/>
  <c r="G548" i="2" s="1"/>
  <c r="H550" i="2"/>
  <c r="H549" i="2" s="1"/>
  <c r="H548" i="2" s="1"/>
  <c r="F550" i="2"/>
  <c r="F549" i="2" s="1"/>
  <c r="F548" i="2" s="1"/>
  <c r="I583" i="3"/>
  <c r="I582" i="3" s="1"/>
  <c r="J583" i="3"/>
  <c r="J582" i="3" s="1"/>
  <c r="H583" i="3"/>
  <c r="H582" i="3" s="1"/>
  <c r="G358" i="2"/>
  <c r="H358" i="2"/>
  <c r="G357" i="2"/>
  <c r="H357" i="2"/>
  <c r="G356" i="2"/>
  <c r="H356" i="2"/>
  <c r="F358" i="2"/>
  <c r="F357" i="2"/>
  <c r="F356" i="2"/>
  <c r="I501" i="3"/>
  <c r="J501" i="3"/>
  <c r="H501" i="3"/>
  <c r="G362" i="2"/>
  <c r="H362" i="2"/>
  <c r="F362" i="2"/>
  <c r="G361" i="2"/>
  <c r="H361" i="2"/>
  <c r="F361" i="2"/>
  <c r="G360" i="2"/>
  <c r="H360" i="2"/>
  <c r="F360" i="2"/>
  <c r="I505" i="3"/>
  <c r="J505" i="3"/>
  <c r="H505" i="3"/>
  <c r="J581" i="3" l="1"/>
  <c r="J580" i="3" s="1"/>
  <c r="H581" i="3"/>
  <c r="H580" i="3" s="1"/>
  <c r="I581" i="3"/>
  <c r="I580" i="3" s="1"/>
  <c r="F547" i="2"/>
  <c r="F539" i="2" s="1"/>
  <c r="G547" i="2"/>
  <c r="G539" i="2" s="1"/>
  <c r="H547" i="2"/>
  <c r="H539" i="2" s="1"/>
  <c r="G355" i="2"/>
  <c r="H355" i="2"/>
  <c r="F355" i="2"/>
  <c r="G359" i="2"/>
  <c r="H359" i="2"/>
  <c r="F359" i="2"/>
  <c r="G368" i="2" l="1"/>
  <c r="F370" i="2"/>
  <c r="F368" i="2" s="1"/>
  <c r="H293" i="2" l="1"/>
  <c r="H292" i="2" s="1"/>
  <c r="H291" i="2" s="1"/>
  <c r="H290" i="2" s="1"/>
  <c r="G293" i="2"/>
  <c r="G292" i="2" s="1"/>
  <c r="G291" i="2" s="1"/>
  <c r="G290" i="2" s="1"/>
  <c r="F293" i="2"/>
  <c r="F292" i="2" s="1"/>
  <c r="F291" i="2" s="1"/>
  <c r="F290" i="2" s="1"/>
  <c r="I272" i="3"/>
  <c r="I271" i="3" s="1"/>
  <c r="J272" i="3"/>
  <c r="J271" i="3" s="1"/>
  <c r="J270" i="3" l="1"/>
  <c r="F43" i="8" s="1"/>
  <c r="I270" i="3"/>
  <c r="E43" i="8" s="1"/>
  <c r="I291" i="3"/>
  <c r="I290" i="3" s="1"/>
  <c r="J291" i="3"/>
  <c r="J290" i="3" s="1"/>
  <c r="I417" i="3"/>
  <c r="J289" i="3" l="1"/>
  <c r="I289" i="3"/>
  <c r="H54" i="3"/>
  <c r="I112" i="3"/>
  <c r="I111" i="3" s="1"/>
  <c r="J112" i="3"/>
  <c r="J111" i="3" s="1"/>
  <c r="H112" i="3"/>
  <c r="H111" i="3" s="1"/>
  <c r="J288" i="3" l="1"/>
  <c r="I288" i="3"/>
  <c r="F118" i="2"/>
  <c r="H118" i="2"/>
  <c r="G118" i="2"/>
  <c r="H120" i="2"/>
  <c r="G120" i="2"/>
  <c r="F120" i="2"/>
  <c r="H124" i="2"/>
  <c r="G124" i="2"/>
  <c r="F124" i="2"/>
  <c r="H138" i="2"/>
  <c r="G138" i="2"/>
  <c r="F138" i="2"/>
  <c r="H139" i="2"/>
  <c r="G139" i="2"/>
  <c r="F139" i="2"/>
  <c r="H140" i="2"/>
  <c r="G140" i="2"/>
  <c r="F140" i="2"/>
  <c r="J117" i="3"/>
  <c r="J116" i="3" s="1"/>
  <c r="I117" i="3"/>
  <c r="I116" i="3" s="1"/>
  <c r="H117" i="3"/>
  <c r="H116" i="3" s="1"/>
  <c r="J104" i="3"/>
  <c r="J99" i="3" s="1"/>
  <c r="I104" i="3"/>
  <c r="I99" i="3" s="1"/>
  <c r="H104" i="3"/>
  <c r="H99" i="3" s="1"/>
  <c r="F119" i="2" l="1"/>
  <c r="H119" i="2"/>
  <c r="G119" i="2"/>
  <c r="H137" i="2"/>
  <c r="H136" i="2" s="1"/>
  <c r="F137" i="2"/>
  <c r="F136" i="2" s="1"/>
  <c r="G137" i="2"/>
  <c r="G136" i="2" s="1"/>
  <c r="I63" i="3" l="1"/>
  <c r="I62" i="3" s="1"/>
  <c r="E36" i="8" s="1"/>
  <c r="J63" i="3"/>
  <c r="J62" i="3" s="1"/>
  <c r="F36" i="8" s="1"/>
  <c r="H63" i="3"/>
  <c r="H62" i="3" s="1"/>
  <c r="D36" i="8" s="1"/>
  <c r="H200" i="3"/>
  <c r="H199" i="3" s="1"/>
  <c r="I380" i="3"/>
  <c r="J380" i="3"/>
  <c r="F185" i="2" l="1"/>
  <c r="G185" i="2"/>
  <c r="H185" i="2"/>
  <c r="H275" i="2"/>
  <c r="H274" i="2" s="1"/>
  <c r="G275" i="2"/>
  <c r="G274" i="2" s="1"/>
  <c r="F274" i="2"/>
  <c r="I254" i="3"/>
  <c r="J254" i="3"/>
  <c r="H254" i="3"/>
  <c r="H252" i="3"/>
  <c r="J252" i="3"/>
  <c r="H434" i="3" l="1"/>
  <c r="H288" i="2"/>
  <c r="H287" i="2" s="1"/>
  <c r="G288" i="2"/>
  <c r="G287" i="2" s="1"/>
  <c r="F288" i="2"/>
  <c r="F287" i="2" s="1"/>
  <c r="H285" i="2"/>
  <c r="H284" i="2" s="1"/>
  <c r="G285" i="2"/>
  <c r="G284" i="2" s="1"/>
  <c r="F285" i="2"/>
  <c r="F284" i="2" s="1"/>
  <c r="F283" i="2" l="1"/>
  <c r="J434" i="3"/>
  <c r="I434" i="3"/>
  <c r="F604" i="2"/>
  <c r="F603" i="2" s="1"/>
  <c r="H604" i="2"/>
  <c r="H603" i="2" s="1"/>
  <c r="G604" i="2"/>
  <c r="G603" i="2" s="1"/>
  <c r="H176" i="2"/>
  <c r="H175" i="2" s="1"/>
  <c r="H174" i="2" s="1"/>
  <c r="G176" i="2"/>
  <c r="G175" i="2" s="1"/>
  <c r="G174" i="2" s="1"/>
  <c r="F175" i="2"/>
  <c r="F174" i="2" l="1"/>
  <c r="F173" i="2" s="1"/>
  <c r="H283" i="2"/>
  <c r="G283" i="2"/>
  <c r="H173" i="2"/>
  <c r="G173" i="2"/>
  <c r="F116" i="2" l="1"/>
  <c r="I603" i="3" l="1"/>
  <c r="I598" i="3" s="1"/>
  <c r="J603" i="3"/>
  <c r="J598" i="3" s="1"/>
  <c r="F397" i="2" l="1"/>
  <c r="F396" i="2" s="1"/>
  <c r="F393" i="2" s="1"/>
  <c r="F332" i="2"/>
  <c r="F333" i="2"/>
  <c r="F373" i="2"/>
  <c r="F374" i="2"/>
  <c r="F375" i="2"/>
  <c r="F331" i="2" l="1"/>
  <c r="F326" i="2" s="1"/>
  <c r="F593" i="2"/>
  <c r="F588" i="2" s="1"/>
  <c r="H603" i="3" l="1"/>
  <c r="H598" i="3" s="1"/>
  <c r="H553" i="3" l="1"/>
  <c r="H548" i="3" s="1"/>
  <c r="I553" i="3"/>
  <c r="I548" i="3" s="1"/>
  <c r="I544" i="3" s="1"/>
  <c r="J553" i="3"/>
  <c r="J548" i="3" s="1"/>
  <c r="F343" i="2" l="1"/>
  <c r="F344" i="2"/>
  <c r="F345" i="2"/>
  <c r="H218" i="2" l="1"/>
  <c r="H217" i="2" s="1"/>
  <c r="H216" i="2" s="1"/>
  <c r="G218" i="2"/>
  <c r="G217" i="2" s="1"/>
  <c r="G216" i="2" s="1"/>
  <c r="F218" i="2"/>
  <c r="F217" i="2" s="1"/>
  <c r="F216" i="2" s="1"/>
  <c r="F73" i="2" l="1"/>
  <c r="F72" i="2" s="1"/>
  <c r="G73" i="2"/>
  <c r="G72" i="2" s="1"/>
  <c r="H73" i="2"/>
  <c r="H72" i="2" s="1"/>
  <c r="F78" i="2"/>
  <c r="F77" i="2" s="1"/>
  <c r="G78" i="2"/>
  <c r="G77" i="2" s="1"/>
  <c r="H78" i="2"/>
  <c r="H77" i="2" s="1"/>
  <c r="F80" i="2"/>
  <c r="G80" i="2"/>
  <c r="H80" i="2"/>
  <c r="F81" i="2"/>
  <c r="G81" i="2"/>
  <c r="H81" i="2"/>
  <c r="G79" i="2" l="1"/>
  <c r="G76" i="2" s="1"/>
  <c r="H79" i="2"/>
  <c r="H76" i="2" s="1"/>
  <c r="F79" i="2"/>
  <c r="F76" i="2" s="1"/>
  <c r="J484" i="3"/>
  <c r="I484" i="3"/>
  <c r="H484" i="3"/>
  <c r="H195" i="2" l="1"/>
  <c r="H194" i="2" s="1"/>
  <c r="H191" i="2" s="1"/>
  <c r="G195" i="2"/>
  <c r="G194" i="2" s="1"/>
  <c r="G191" i="2" s="1"/>
  <c r="F195" i="2"/>
  <c r="F194" i="2" s="1"/>
  <c r="F191" i="2" s="1"/>
  <c r="H174" i="3"/>
  <c r="H171" i="3" s="1"/>
  <c r="H523" i="2" l="1"/>
  <c r="G523" i="2"/>
  <c r="F523" i="2"/>
  <c r="I382" i="3"/>
  <c r="J382" i="3"/>
  <c r="H382" i="3"/>
  <c r="H321" i="2" l="1"/>
  <c r="G321" i="2"/>
  <c r="F321" i="2"/>
  <c r="H322" i="2"/>
  <c r="G322" i="2"/>
  <c r="F322" i="2"/>
  <c r="H323" i="2"/>
  <c r="G323" i="2"/>
  <c r="F323" i="2"/>
  <c r="H324" i="2"/>
  <c r="G324" i="2"/>
  <c r="H325" i="2"/>
  <c r="G325" i="2"/>
  <c r="F325" i="2"/>
  <c r="F320" i="2" l="1"/>
  <c r="G320" i="2"/>
  <c r="H320" i="2"/>
  <c r="I355" i="3"/>
  <c r="I134" i="3"/>
  <c r="J466" i="3" l="1"/>
  <c r="H315" i="2"/>
  <c r="G315" i="2"/>
  <c r="H314" i="2"/>
  <c r="G314" i="2"/>
  <c r="H313" i="2"/>
  <c r="G313" i="2"/>
  <c r="H318" i="2"/>
  <c r="G318" i="2"/>
  <c r="H317" i="2"/>
  <c r="G317" i="2"/>
  <c r="H319" i="2"/>
  <c r="G319" i="2"/>
  <c r="I462" i="3"/>
  <c r="J462" i="3"/>
  <c r="H332" i="2"/>
  <c r="G332" i="2"/>
  <c r="H333" i="2"/>
  <c r="G333" i="2"/>
  <c r="H347" i="2"/>
  <c r="H348" i="2"/>
  <c r="H349" i="2"/>
  <c r="H350" i="2"/>
  <c r="G347" i="2"/>
  <c r="G348" i="2"/>
  <c r="G349" i="2"/>
  <c r="G350" i="2"/>
  <c r="H351" i="2"/>
  <c r="G351" i="2"/>
  <c r="J492" i="3"/>
  <c r="H339" i="2"/>
  <c r="H340" i="2"/>
  <c r="G339" i="2"/>
  <c r="G340" i="2"/>
  <c r="H341" i="2"/>
  <c r="G341" i="2"/>
  <c r="H343" i="2"/>
  <c r="H344" i="2"/>
  <c r="G343" i="2"/>
  <c r="G344" i="2"/>
  <c r="H345" i="2"/>
  <c r="G345" i="2"/>
  <c r="I488" i="3"/>
  <c r="I483" i="3" s="1"/>
  <c r="I482" i="3" s="1"/>
  <c r="J488" i="3"/>
  <c r="J483" i="3" s="1"/>
  <c r="H353" i="2"/>
  <c r="H354" i="2"/>
  <c r="G353" i="2"/>
  <c r="G354" i="2"/>
  <c r="J482" i="3" l="1"/>
  <c r="H312" i="2"/>
  <c r="G331" i="2"/>
  <c r="G326" i="2" s="1"/>
  <c r="H331" i="2"/>
  <c r="H326" i="2" s="1"/>
  <c r="G312" i="2"/>
  <c r="G352" i="2"/>
  <c r="H352" i="2"/>
  <c r="G338" i="2"/>
  <c r="H338" i="2"/>
  <c r="J457" i="3"/>
  <c r="J456" i="3" s="1"/>
  <c r="I457" i="3"/>
  <c r="I456" i="3" s="1"/>
  <c r="I481" i="3"/>
  <c r="H316" i="2"/>
  <c r="G316" i="2"/>
  <c r="G346" i="2"/>
  <c r="H342" i="2"/>
  <c r="G342" i="2"/>
  <c r="H346" i="2"/>
  <c r="H374" i="2"/>
  <c r="H375" i="2"/>
  <c r="G374" i="2"/>
  <c r="G375" i="2"/>
  <c r="H373" i="2"/>
  <c r="G373" i="2"/>
  <c r="H388" i="2"/>
  <c r="H387" i="2" s="1"/>
  <c r="H386" i="2" s="1"/>
  <c r="G388" i="2"/>
  <c r="G387" i="2" s="1"/>
  <c r="G386" i="2" s="1"/>
  <c r="H397" i="2"/>
  <c r="H396" i="2" s="1"/>
  <c r="H393" i="2" s="1"/>
  <c r="G397" i="2"/>
  <c r="G396" i="2" s="1"/>
  <c r="G393" i="2" s="1"/>
  <c r="J568" i="3"/>
  <c r="J567" i="3" s="1"/>
  <c r="J544" i="3" s="1"/>
  <c r="H453" i="2"/>
  <c r="H452" i="2" s="1"/>
  <c r="H451" i="2" s="1"/>
  <c r="H428" i="2" s="1"/>
  <c r="G453" i="2"/>
  <c r="G452" i="2" s="1"/>
  <c r="G451" i="2" s="1"/>
  <c r="G428" i="2" s="1"/>
  <c r="I543" i="3"/>
  <c r="H512" i="2"/>
  <c r="H511" i="2" s="1"/>
  <c r="H510" i="2" s="1"/>
  <c r="H509" i="2" s="1"/>
  <c r="G512" i="2"/>
  <c r="G511" i="2" s="1"/>
  <c r="G510" i="2" s="1"/>
  <c r="G509" i="2" s="1"/>
  <c r="I578" i="3"/>
  <c r="I577" i="3" s="1"/>
  <c r="J578" i="3"/>
  <c r="J576" i="3" s="1"/>
  <c r="J575" i="3" s="1"/>
  <c r="J574" i="3" s="1"/>
  <c r="H587" i="2"/>
  <c r="H586" i="2" s="1"/>
  <c r="G587" i="2"/>
  <c r="G586" i="2" s="1"/>
  <c r="I597" i="3"/>
  <c r="J597" i="3"/>
  <c r="I455" i="3" l="1"/>
  <c r="I454" i="3" s="1"/>
  <c r="J455" i="3"/>
  <c r="J454" i="3" s="1"/>
  <c r="J531" i="3"/>
  <c r="J530" i="3" s="1"/>
  <c r="I531" i="3"/>
  <c r="I530" i="3" s="1"/>
  <c r="J543" i="3"/>
  <c r="G568" i="2"/>
  <c r="H568" i="2"/>
  <c r="J596" i="3"/>
  <c r="J585" i="3" s="1"/>
  <c r="I596" i="3"/>
  <c r="I585" i="3" s="1"/>
  <c r="G311" i="2"/>
  <c r="G310" i="2" s="1"/>
  <c r="H311" i="2"/>
  <c r="H310" i="2" s="1"/>
  <c r="H337" i="2"/>
  <c r="H336" i="2" s="1"/>
  <c r="G337" i="2"/>
  <c r="G336" i="2" s="1"/>
  <c r="I576" i="3"/>
  <c r="I575" i="3" s="1"/>
  <c r="I574" i="3" s="1"/>
  <c r="J481" i="3"/>
  <c r="J480" i="3" s="1"/>
  <c r="J577" i="3"/>
  <c r="G372" i="2"/>
  <c r="G367" i="2" s="1"/>
  <c r="H372" i="2"/>
  <c r="H367" i="2" s="1"/>
  <c r="H567" i="2"/>
  <c r="H566" i="2" s="1"/>
  <c r="G567" i="2"/>
  <c r="G566" i="2" s="1"/>
  <c r="I422" i="3"/>
  <c r="I421" i="3" s="1"/>
  <c r="E38" i="8" s="1"/>
  <c r="J422" i="3"/>
  <c r="J421" i="3" s="1"/>
  <c r="F38" i="8" s="1"/>
  <c r="H562" i="2"/>
  <c r="H561" i="2" s="1"/>
  <c r="G562" i="2"/>
  <c r="G561" i="2" s="1"/>
  <c r="J417" i="3"/>
  <c r="H558" i="2"/>
  <c r="H559" i="2"/>
  <c r="G558" i="2"/>
  <c r="G559" i="2"/>
  <c r="H560" i="2"/>
  <c r="G560" i="2"/>
  <c r="I413" i="3"/>
  <c r="J413" i="3"/>
  <c r="H555" i="2"/>
  <c r="G555" i="2"/>
  <c r="H556" i="2"/>
  <c r="G556" i="2"/>
  <c r="I410" i="3"/>
  <c r="J410" i="3"/>
  <c r="H535" i="2"/>
  <c r="G535" i="2"/>
  <c r="H536" i="2"/>
  <c r="G536" i="2"/>
  <c r="I394" i="3"/>
  <c r="J394" i="3"/>
  <c r="I391" i="3"/>
  <c r="J391" i="3"/>
  <c r="H529" i="2"/>
  <c r="G529" i="2"/>
  <c r="H530" i="2"/>
  <c r="G530" i="2"/>
  <c r="I388" i="3"/>
  <c r="J388" i="3"/>
  <c r="H526" i="2"/>
  <c r="H525" i="2" s="1"/>
  <c r="G526" i="2"/>
  <c r="G525" i="2" s="1"/>
  <c r="I385" i="3"/>
  <c r="I379" i="3" s="1"/>
  <c r="J385" i="3"/>
  <c r="J379" i="3" s="1"/>
  <c r="H524" i="2"/>
  <c r="H522" i="2" s="1"/>
  <c r="G524" i="2"/>
  <c r="G522" i="2" s="1"/>
  <c r="H521" i="2"/>
  <c r="H520" i="2" s="1"/>
  <c r="G521" i="2"/>
  <c r="G520" i="2" s="1"/>
  <c r="J409" i="3" l="1"/>
  <c r="I409" i="3"/>
  <c r="F29" i="8"/>
  <c r="E29" i="8"/>
  <c r="J453" i="3"/>
  <c r="J446" i="3" s="1"/>
  <c r="H427" i="2"/>
  <c r="G427" i="2"/>
  <c r="H335" i="2"/>
  <c r="H334" i="2" s="1"/>
  <c r="G335" i="2"/>
  <c r="G334" i="2" s="1"/>
  <c r="J387" i="3"/>
  <c r="J378" i="3" s="1"/>
  <c r="J373" i="3" s="1"/>
  <c r="I387" i="3"/>
  <c r="I378" i="3" s="1"/>
  <c r="I373" i="3" s="1"/>
  <c r="G309" i="2"/>
  <c r="G308" i="2" s="1"/>
  <c r="H309" i="2"/>
  <c r="H308" i="2" s="1"/>
  <c r="I408" i="3"/>
  <c r="I407" i="3" s="1"/>
  <c r="J408" i="3"/>
  <c r="J407" i="3" s="1"/>
  <c r="G385" i="2"/>
  <c r="H385" i="2"/>
  <c r="G531" i="2"/>
  <c r="G554" i="2"/>
  <c r="H528" i="2"/>
  <c r="H557" i="2"/>
  <c r="G528" i="2"/>
  <c r="H531" i="2"/>
  <c r="H534" i="2"/>
  <c r="H554" i="2"/>
  <c r="G557" i="2"/>
  <c r="G534" i="2"/>
  <c r="H519" i="2"/>
  <c r="G519" i="2"/>
  <c r="G565" i="2"/>
  <c r="H565" i="2"/>
  <c r="I371" i="3"/>
  <c r="I370" i="3" s="1"/>
  <c r="J371" i="3"/>
  <c r="J370" i="3" s="1"/>
  <c r="H488" i="2"/>
  <c r="H487" i="2" s="1"/>
  <c r="G488" i="2"/>
  <c r="G487" i="2" s="1"/>
  <c r="I351" i="3"/>
  <c r="J351" i="3"/>
  <c r="H490" i="2"/>
  <c r="H489" i="2" s="1"/>
  <c r="G490" i="2"/>
  <c r="G489" i="2" s="1"/>
  <c r="I353" i="3"/>
  <c r="J353" i="3"/>
  <c r="H492" i="2"/>
  <c r="H491" i="2" s="1"/>
  <c r="G492" i="2"/>
  <c r="G491" i="2" s="1"/>
  <c r="J355" i="3"/>
  <c r="H494" i="2"/>
  <c r="H493" i="2" s="1"/>
  <c r="G494" i="2"/>
  <c r="G493" i="2" s="1"/>
  <c r="I357" i="3"/>
  <c r="J357" i="3"/>
  <c r="H496" i="2"/>
  <c r="H495" i="2" s="1"/>
  <c r="G496" i="2"/>
  <c r="G495" i="2" s="1"/>
  <c r="I359" i="3"/>
  <c r="J359" i="3"/>
  <c r="H498" i="2"/>
  <c r="H497" i="2" s="1"/>
  <c r="G498" i="2"/>
  <c r="G497" i="2" s="1"/>
  <c r="I361" i="3"/>
  <c r="J361" i="3"/>
  <c r="H483" i="2"/>
  <c r="H482" i="2" s="1"/>
  <c r="G483" i="2"/>
  <c r="G482" i="2" s="1"/>
  <c r="H485" i="2"/>
  <c r="H484" i="2" s="1"/>
  <c r="G485" i="2"/>
  <c r="G484" i="2" s="1"/>
  <c r="I346" i="3"/>
  <c r="J346" i="3"/>
  <c r="I348" i="3"/>
  <c r="H471" i="2"/>
  <c r="H470" i="2" s="1"/>
  <c r="G471" i="2"/>
  <c r="G470" i="2" s="1"/>
  <c r="F471" i="2"/>
  <c r="F470" i="2" s="1"/>
  <c r="H467" i="2"/>
  <c r="H466" i="2" s="1"/>
  <c r="G467" i="2"/>
  <c r="G466" i="2" s="1"/>
  <c r="I330" i="3"/>
  <c r="J330" i="3"/>
  <c r="H465" i="2"/>
  <c r="H464" i="2" s="1"/>
  <c r="G465" i="2"/>
  <c r="G464" i="2" s="1"/>
  <c r="I328" i="3"/>
  <c r="J328" i="3"/>
  <c r="H463" i="2"/>
  <c r="H462" i="2" s="1"/>
  <c r="G463" i="2"/>
  <c r="G462" i="2" s="1"/>
  <c r="H401" i="2"/>
  <c r="G401" i="2"/>
  <c r="H402" i="2"/>
  <c r="G402" i="2"/>
  <c r="H420" i="2"/>
  <c r="H419" i="2" s="1"/>
  <c r="G420" i="2"/>
  <c r="G419" i="2" s="1"/>
  <c r="H410" i="2"/>
  <c r="H409" i="2" s="1"/>
  <c r="H408" i="2" s="1"/>
  <c r="G410" i="2"/>
  <c r="G409" i="2" s="1"/>
  <c r="G408" i="2" s="1"/>
  <c r="H422" i="2"/>
  <c r="H421" i="2" s="1"/>
  <c r="G422" i="2"/>
  <c r="G421" i="2" s="1"/>
  <c r="I428" i="3"/>
  <c r="I427" i="3" s="1"/>
  <c r="J428" i="3"/>
  <c r="J427" i="3" s="1"/>
  <c r="I304" i="3"/>
  <c r="I303" i="3" s="1"/>
  <c r="J304" i="3"/>
  <c r="J303" i="3" s="1"/>
  <c r="I314" i="3"/>
  <c r="J314" i="3"/>
  <c r="I316" i="3"/>
  <c r="J316" i="3"/>
  <c r="H259" i="2"/>
  <c r="H258" i="2" s="1"/>
  <c r="H257" i="2" s="1"/>
  <c r="H248" i="2" s="1"/>
  <c r="H247" i="2" s="1"/>
  <c r="G259" i="2"/>
  <c r="G258" i="2" s="1"/>
  <c r="G257" i="2" s="1"/>
  <c r="G248" i="2" s="1"/>
  <c r="G247" i="2" s="1"/>
  <c r="I238" i="3"/>
  <c r="I237" i="3" s="1"/>
  <c r="I228" i="3" s="1"/>
  <c r="I227" i="3" s="1"/>
  <c r="J238" i="3"/>
  <c r="J237" i="3" s="1"/>
  <c r="J228" i="3" s="1"/>
  <c r="J227" i="3" s="1"/>
  <c r="I200" i="3"/>
  <c r="I199" i="3" s="1"/>
  <c r="E35" i="8" s="1"/>
  <c r="J199" i="3"/>
  <c r="F35" i="8" s="1"/>
  <c r="H221" i="2"/>
  <c r="H220" i="2" s="1"/>
  <c r="H219" i="2" s="1"/>
  <c r="G221" i="2"/>
  <c r="G220" i="2" s="1"/>
  <c r="G219" i="2" s="1"/>
  <c r="H200" i="2"/>
  <c r="H199" i="2" s="1"/>
  <c r="H198" i="2" s="1"/>
  <c r="G200" i="2"/>
  <c r="G199" i="2" s="1"/>
  <c r="G198" i="2" s="1"/>
  <c r="H203" i="2"/>
  <c r="H202" i="2" s="1"/>
  <c r="H201" i="2" s="1"/>
  <c r="G203" i="2"/>
  <c r="G202" i="2" s="1"/>
  <c r="G201" i="2" s="1"/>
  <c r="H185" i="3"/>
  <c r="H184" i="3" s="1"/>
  <c r="I182" i="3"/>
  <c r="I181" i="3" s="1"/>
  <c r="J182" i="3"/>
  <c r="J181" i="3" s="1"/>
  <c r="H206" i="2"/>
  <c r="H205" i="2" s="1"/>
  <c r="H204" i="2" s="1"/>
  <c r="G206" i="2"/>
  <c r="G205" i="2" s="1"/>
  <c r="G204" i="2" s="1"/>
  <c r="I185" i="3"/>
  <c r="I184" i="3" s="1"/>
  <c r="J185" i="3"/>
  <c r="J184" i="3" s="1"/>
  <c r="I179" i="3"/>
  <c r="I178" i="3" s="1"/>
  <c r="J179" i="3"/>
  <c r="J178" i="3" s="1"/>
  <c r="H190" i="2"/>
  <c r="H189" i="2" s="1"/>
  <c r="G190" i="2"/>
  <c r="G189" i="2" s="1"/>
  <c r="I169" i="3"/>
  <c r="J169" i="3"/>
  <c r="I197" i="3"/>
  <c r="I196" i="3" s="1"/>
  <c r="J197" i="3"/>
  <c r="J196" i="3" s="1"/>
  <c r="H170" i="2"/>
  <c r="H169" i="2" s="1"/>
  <c r="H168" i="2" s="1"/>
  <c r="G170" i="2"/>
  <c r="G169" i="2" s="1"/>
  <c r="G168" i="2" s="1"/>
  <c r="I149" i="3"/>
  <c r="I148" i="3" s="1"/>
  <c r="J149" i="3"/>
  <c r="J148" i="3" s="1"/>
  <c r="H144" i="2"/>
  <c r="H143" i="2" s="1"/>
  <c r="G144" i="2"/>
  <c r="G143" i="2" s="1"/>
  <c r="I123" i="3"/>
  <c r="J123" i="3"/>
  <c r="F144" i="2"/>
  <c r="H146" i="2"/>
  <c r="H145" i="2" s="1"/>
  <c r="G146" i="2"/>
  <c r="G145" i="2" s="1"/>
  <c r="I125" i="3"/>
  <c r="J125" i="3"/>
  <c r="G148" i="2"/>
  <c r="G147" i="2" s="1"/>
  <c r="I127" i="3"/>
  <c r="J127" i="3"/>
  <c r="H148" i="2" s="1"/>
  <c r="H147" i="2" s="1"/>
  <c r="H150" i="2"/>
  <c r="H149" i="2" s="1"/>
  <c r="G150" i="2"/>
  <c r="G149" i="2" s="1"/>
  <c r="I129" i="3"/>
  <c r="J129" i="3"/>
  <c r="F150" i="2"/>
  <c r="J325" i="3" l="1"/>
  <c r="I325" i="3"/>
  <c r="H553" i="2"/>
  <c r="H552" i="2" s="1"/>
  <c r="H551" i="2" s="1"/>
  <c r="G553" i="2"/>
  <c r="G552" i="2" s="1"/>
  <c r="G551" i="2" s="1"/>
  <c r="G461" i="2"/>
  <c r="H461" i="2"/>
  <c r="H460" i="2" s="1"/>
  <c r="H459" i="2" s="1"/>
  <c r="J324" i="3"/>
  <c r="F30" i="8" s="1"/>
  <c r="G460" i="2"/>
  <c r="G459" i="2" s="1"/>
  <c r="G418" i="2"/>
  <c r="H418" i="2"/>
  <c r="J313" i="3"/>
  <c r="J302" i="3" s="1"/>
  <c r="J301" i="3" s="1"/>
  <c r="I313" i="3"/>
  <c r="I302" i="3" s="1"/>
  <c r="I301" i="3" s="1"/>
  <c r="J147" i="3"/>
  <c r="I147" i="3"/>
  <c r="I324" i="3"/>
  <c r="F27" i="8"/>
  <c r="E27" i="8"/>
  <c r="G167" i="2"/>
  <c r="H167" i="2"/>
  <c r="J369" i="3"/>
  <c r="J368" i="3" s="1"/>
  <c r="I426" i="3"/>
  <c r="I369" i="3"/>
  <c r="I368" i="3" s="1"/>
  <c r="J426" i="3"/>
  <c r="G527" i="2"/>
  <c r="G518" i="2" s="1"/>
  <c r="G513" i="2" s="1"/>
  <c r="H527" i="2"/>
  <c r="H518" i="2" s="1"/>
  <c r="H513" i="2" s="1"/>
  <c r="E34" i="8"/>
  <c r="F34" i="8"/>
  <c r="J122" i="3"/>
  <c r="F41" i="8" s="1"/>
  <c r="H142" i="2"/>
  <c r="G142" i="2"/>
  <c r="I122" i="3"/>
  <c r="E41" i="8" s="1"/>
  <c r="J345" i="3"/>
  <c r="I345" i="3"/>
  <c r="I350" i="3"/>
  <c r="E40" i="8" s="1"/>
  <c r="J350" i="3"/>
  <c r="F40" i="8" s="1"/>
  <c r="H481" i="2"/>
  <c r="H486" i="2"/>
  <c r="G481" i="2"/>
  <c r="G486" i="2"/>
  <c r="G400" i="2"/>
  <c r="G399" i="2" s="1"/>
  <c r="H400" i="2"/>
  <c r="H399" i="2" s="1"/>
  <c r="I177" i="3"/>
  <c r="I176" i="3" s="1"/>
  <c r="J177" i="3"/>
  <c r="J176" i="3" s="1"/>
  <c r="H197" i="2"/>
  <c r="H196" i="2" s="1"/>
  <c r="G197" i="2"/>
  <c r="G196" i="2" s="1"/>
  <c r="H87" i="2"/>
  <c r="H86" i="2" s="1"/>
  <c r="G87" i="2"/>
  <c r="G86" i="2" s="1"/>
  <c r="H89" i="2"/>
  <c r="H88" i="2" s="1"/>
  <c r="G89" i="2"/>
  <c r="G88" i="2" s="1"/>
  <c r="I66" i="3"/>
  <c r="J66" i="3"/>
  <c r="H66" i="3"/>
  <c r="J68" i="3"/>
  <c r="I68" i="3"/>
  <c r="H83" i="2"/>
  <c r="H82" i="2" s="1"/>
  <c r="G83" i="2"/>
  <c r="G82" i="2" s="1"/>
  <c r="I287" i="3" l="1"/>
  <c r="E28" i="8"/>
  <c r="J287" i="3"/>
  <c r="F28" i="8"/>
  <c r="I323" i="3"/>
  <c r="I322" i="3" s="1"/>
  <c r="E30" i="8"/>
  <c r="J323" i="3"/>
  <c r="J322" i="3" s="1"/>
  <c r="H407" i="2"/>
  <c r="H406" i="2" s="1"/>
  <c r="G407" i="2"/>
  <c r="G406" i="2" s="1"/>
  <c r="G480" i="2"/>
  <c r="G479" i="2" s="1"/>
  <c r="H480" i="2"/>
  <c r="H479" i="2" s="1"/>
  <c r="F39" i="8"/>
  <c r="J344" i="3"/>
  <c r="J343" i="3" s="1"/>
  <c r="I425" i="3"/>
  <c r="I424" i="3" s="1"/>
  <c r="E39" i="8"/>
  <c r="I344" i="3"/>
  <c r="I343" i="3" s="1"/>
  <c r="J425" i="3"/>
  <c r="J424" i="3" s="1"/>
  <c r="F24" i="8"/>
  <c r="E24" i="8"/>
  <c r="G398" i="2"/>
  <c r="G384" i="2" s="1"/>
  <c r="H398" i="2"/>
  <c r="H384" i="2" s="1"/>
  <c r="I65" i="3"/>
  <c r="J65" i="3"/>
  <c r="G85" i="2"/>
  <c r="H85" i="2"/>
  <c r="I59" i="3"/>
  <c r="J59" i="3"/>
  <c r="I57" i="3"/>
  <c r="J57" i="3"/>
  <c r="H307" i="2" l="1"/>
  <c r="G307" i="2"/>
  <c r="F37" i="8"/>
  <c r="E37" i="8"/>
  <c r="J56" i="3"/>
  <c r="I56" i="3"/>
  <c r="H43" i="2"/>
  <c r="G43" i="2"/>
  <c r="I34" i="3"/>
  <c r="J34" i="3"/>
  <c r="H224" i="2"/>
  <c r="H223" i="2" s="1"/>
  <c r="H222" i="2" s="1"/>
  <c r="G224" i="2"/>
  <c r="G223" i="2" s="1"/>
  <c r="G222" i="2" s="1"/>
  <c r="I203" i="3"/>
  <c r="I202" i="3" s="1"/>
  <c r="J203" i="3"/>
  <c r="J202" i="3" s="1"/>
  <c r="I38" i="3"/>
  <c r="I37" i="3" s="1"/>
  <c r="J38" i="3"/>
  <c r="J37" i="3" s="1"/>
  <c r="G42" i="2" l="1"/>
  <c r="G41" i="2" s="1"/>
  <c r="H42" i="2"/>
  <c r="H41" i="2" s="1"/>
  <c r="J33" i="3"/>
  <c r="J32" i="3" s="1"/>
  <c r="I33" i="3"/>
  <c r="I32" i="3" s="1"/>
  <c r="J36" i="3"/>
  <c r="I36" i="3"/>
  <c r="F33" i="8" l="1"/>
  <c r="E33" i="8"/>
  <c r="H27" i="2"/>
  <c r="H26" i="2" s="1"/>
  <c r="H25" i="2" s="1"/>
  <c r="G27" i="2"/>
  <c r="G26" i="2" s="1"/>
  <c r="G25" i="2" s="1"/>
  <c r="I24" i="3"/>
  <c r="I23" i="3" s="1"/>
  <c r="I22" i="3" s="1"/>
  <c r="J24" i="3"/>
  <c r="J23" i="3" s="1"/>
  <c r="J22" i="3" s="1"/>
  <c r="H113" i="2"/>
  <c r="H112" i="2" s="1"/>
  <c r="G113" i="2"/>
  <c r="G112" i="2" s="1"/>
  <c r="I92" i="3"/>
  <c r="J92" i="3"/>
  <c r="H115" i="2"/>
  <c r="H114" i="2" s="1"/>
  <c r="G115" i="2"/>
  <c r="G114" i="2" s="1"/>
  <c r="I94" i="3"/>
  <c r="J94" i="3"/>
  <c r="H116" i="2"/>
  <c r="G116" i="2"/>
  <c r="I83" i="3"/>
  <c r="I70" i="3" s="1"/>
  <c r="J83" i="3"/>
  <c r="J70" i="3" s="1"/>
  <c r="H83" i="3"/>
  <c r="H70" i="3" s="1"/>
  <c r="G24" i="2" l="1"/>
  <c r="H24" i="2"/>
  <c r="J91" i="3"/>
  <c r="I91" i="3"/>
  <c r="I90" i="3" s="1"/>
  <c r="I89" i="3" s="1"/>
  <c r="G111" i="2"/>
  <c r="G110" i="2" s="1"/>
  <c r="G109" i="2" s="1"/>
  <c r="H111" i="2"/>
  <c r="H110" i="2" s="1"/>
  <c r="H109" i="2" s="1"/>
  <c r="H271" i="2"/>
  <c r="J90" i="3" l="1"/>
  <c r="J89" i="3" s="1"/>
  <c r="H184" i="2"/>
  <c r="H183" i="2" s="1"/>
  <c r="G184" i="2"/>
  <c r="G183" i="2" s="1"/>
  <c r="I164" i="3"/>
  <c r="I163" i="3" s="1"/>
  <c r="J164" i="3"/>
  <c r="J163" i="3" s="1"/>
  <c r="H302" i="2"/>
  <c r="H301" i="2" s="1"/>
  <c r="G302" i="2"/>
  <c r="G301" i="2" s="1"/>
  <c r="G304" i="2"/>
  <c r="G303" i="2" s="1"/>
  <c r="I283" i="3"/>
  <c r="J283" i="3"/>
  <c r="I281" i="3"/>
  <c r="J281" i="3"/>
  <c r="I162" i="3" l="1"/>
  <c r="I161" i="3" s="1"/>
  <c r="J162" i="3"/>
  <c r="J161" i="3" s="1"/>
  <c r="H182" i="2"/>
  <c r="H181" i="2" s="1"/>
  <c r="G182" i="2"/>
  <c r="G181" i="2" s="1"/>
  <c r="F26" i="8"/>
  <c r="J280" i="3"/>
  <c r="J279" i="3" s="1"/>
  <c r="G300" i="2"/>
  <c r="G299" i="2" s="1"/>
  <c r="I280" i="3"/>
  <c r="I279" i="3" s="1"/>
  <c r="E26" i="8"/>
  <c r="H304" i="2"/>
  <c r="H303" i="2" s="1"/>
  <c r="H300" i="2" s="1"/>
  <c r="H299" i="2" s="1"/>
  <c r="H614" i="2"/>
  <c r="H613" i="2" s="1"/>
  <c r="H612" i="2" s="1"/>
  <c r="G614" i="2"/>
  <c r="G613" i="2" s="1"/>
  <c r="G612" i="2" s="1"/>
  <c r="I444" i="3"/>
  <c r="I443" i="3" s="1"/>
  <c r="J444" i="3"/>
  <c r="J443" i="3" s="1"/>
  <c r="H273" i="2"/>
  <c r="H272" i="2" s="1"/>
  <c r="G273" i="2"/>
  <c r="G272" i="2" s="1"/>
  <c r="H270" i="2"/>
  <c r="G271" i="2"/>
  <c r="G270" i="2" s="1"/>
  <c r="I252" i="3"/>
  <c r="I250" i="3"/>
  <c r="J250" i="3"/>
  <c r="J247" i="3" s="1"/>
  <c r="I278" i="3" l="1"/>
  <c r="I277" i="3" s="1"/>
  <c r="E25" i="8"/>
  <c r="J278" i="3"/>
  <c r="J277" i="3" s="1"/>
  <c r="F25" i="8"/>
  <c r="I247" i="3"/>
  <c r="G267" i="2"/>
  <c r="G266" i="2" s="1"/>
  <c r="H267" i="2"/>
  <c r="H266" i="2" s="1"/>
  <c r="G298" i="2"/>
  <c r="G297" i="2" s="1"/>
  <c r="H611" i="2"/>
  <c r="H610" i="2" s="1"/>
  <c r="G611" i="2"/>
  <c r="G610" i="2" s="1"/>
  <c r="H298" i="2"/>
  <c r="H297" i="2" s="1"/>
  <c r="J433" i="3"/>
  <c r="I433" i="3"/>
  <c r="G602" i="2"/>
  <c r="H602" i="2"/>
  <c r="G458" i="2"/>
  <c r="H458" i="2"/>
  <c r="I442" i="3"/>
  <c r="I441" i="3" s="1"/>
  <c r="J442" i="3"/>
  <c r="J441" i="3" s="1"/>
  <c r="I208" i="3"/>
  <c r="I207" i="3" s="1"/>
  <c r="I206" i="3" s="1"/>
  <c r="J246" i="3" l="1"/>
  <c r="F23" i="8"/>
  <c r="I246" i="3"/>
  <c r="I205" i="3" s="1"/>
  <c r="E23" i="8"/>
  <c r="H230" i="2"/>
  <c r="G230" i="2"/>
  <c r="H228" i="2"/>
  <c r="G228" i="2"/>
  <c r="F228" i="2"/>
  <c r="J208" i="3"/>
  <c r="J207" i="3" s="1"/>
  <c r="J206" i="3" s="1"/>
  <c r="H208" i="3"/>
  <c r="H207" i="3" s="1"/>
  <c r="H206" i="3" s="1"/>
  <c r="J205" i="3" l="1"/>
  <c r="G227" i="2"/>
  <c r="G226" i="2" s="1"/>
  <c r="H227" i="2"/>
  <c r="H226" i="2" s="1"/>
  <c r="H225" i="2" l="1"/>
  <c r="G225" i="2"/>
  <c r="E21" i="8"/>
  <c r="F21" i="8"/>
  <c r="H215" i="2"/>
  <c r="H214" i="2" s="1"/>
  <c r="H213" i="2" s="1"/>
  <c r="H212" i="2" s="1"/>
  <c r="G215" i="2"/>
  <c r="G214" i="2" s="1"/>
  <c r="G213" i="2" s="1"/>
  <c r="G212" i="2" s="1"/>
  <c r="I194" i="3"/>
  <c r="I193" i="3" s="1"/>
  <c r="I192" i="3" s="1"/>
  <c r="E20" i="8" s="1"/>
  <c r="J194" i="3"/>
  <c r="J193" i="3" s="1"/>
  <c r="J192" i="3" s="1"/>
  <c r="F20" i="8" s="1"/>
  <c r="I654" i="3" l="1"/>
  <c r="I653" i="3" s="1"/>
  <c r="I652" i="3" s="1"/>
  <c r="I651" i="3" s="1"/>
  <c r="J654" i="3"/>
  <c r="J653" i="3" s="1"/>
  <c r="J652" i="3" s="1"/>
  <c r="J651" i="3" s="1"/>
  <c r="I649" i="3"/>
  <c r="I648" i="3" s="1"/>
  <c r="I647" i="3" s="1"/>
  <c r="J649" i="3"/>
  <c r="J648" i="3" s="1"/>
  <c r="J647" i="3" s="1"/>
  <c r="I644" i="3"/>
  <c r="I643" i="3" s="1"/>
  <c r="J644" i="3"/>
  <c r="J643" i="3" s="1"/>
  <c r="H47" i="2"/>
  <c r="G47" i="2"/>
  <c r="H51" i="2"/>
  <c r="H50" i="2" s="1"/>
  <c r="G51" i="2"/>
  <c r="G50" i="2" s="1"/>
  <c r="I638" i="3"/>
  <c r="G508" i="2" s="1"/>
  <c r="J638" i="3"/>
  <c r="H508" i="2" s="1"/>
  <c r="I630" i="3"/>
  <c r="J630" i="3"/>
  <c r="H31" i="2"/>
  <c r="G31" i="2"/>
  <c r="H32" i="2"/>
  <c r="G32" i="2"/>
  <c r="I616" i="3"/>
  <c r="J616" i="3"/>
  <c r="I624" i="3"/>
  <c r="I623" i="3" s="1"/>
  <c r="J624" i="3"/>
  <c r="J623" i="3" s="1"/>
  <c r="H34" i="2"/>
  <c r="H33" i="2" s="1"/>
  <c r="G34" i="2"/>
  <c r="G33" i="2" s="1"/>
  <c r="I619" i="3"/>
  <c r="J619" i="3"/>
  <c r="G46" i="2" l="1"/>
  <c r="G45" i="2" s="1"/>
  <c r="H46" i="2"/>
  <c r="H45" i="2" s="1"/>
  <c r="J615" i="3"/>
  <c r="I615" i="3"/>
  <c r="J642" i="3"/>
  <c r="I642" i="3"/>
  <c r="I622" i="3"/>
  <c r="I621" i="3" s="1"/>
  <c r="J622" i="3"/>
  <c r="J621" i="3" s="1"/>
  <c r="I629" i="3"/>
  <c r="I628" i="3" s="1"/>
  <c r="J637" i="3"/>
  <c r="J636" i="3" s="1"/>
  <c r="J635" i="3" s="1"/>
  <c r="I637" i="3"/>
  <c r="I636" i="3" s="1"/>
  <c r="I635" i="3" s="1"/>
  <c r="J629" i="3"/>
  <c r="J628" i="3" s="1"/>
  <c r="G30" i="2"/>
  <c r="G29" i="2" s="1"/>
  <c r="H30" i="2"/>
  <c r="H29" i="2" s="1"/>
  <c r="I52" i="3"/>
  <c r="J52" i="3"/>
  <c r="I54" i="3"/>
  <c r="J54" i="3"/>
  <c r="J50" i="3"/>
  <c r="I46" i="3"/>
  <c r="J46" i="3"/>
  <c r="H68" i="2"/>
  <c r="G68" i="2"/>
  <c r="H71" i="2"/>
  <c r="H70" i="2" s="1"/>
  <c r="G71" i="2"/>
  <c r="G70" i="2" s="1"/>
  <c r="F44" i="8"/>
  <c r="G211" i="2"/>
  <c r="G166" i="2" s="1"/>
  <c r="H211" i="2"/>
  <c r="H166" i="2" s="1"/>
  <c r="G65" i="2" l="1"/>
  <c r="G56" i="2" s="1"/>
  <c r="H65" i="2"/>
  <c r="H56" i="2" s="1"/>
  <c r="J45" i="3"/>
  <c r="I45" i="3"/>
  <c r="J641" i="3"/>
  <c r="J640" i="3" s="1"/>
  <c r="I641" i="3"/>
  <c r="I640" i="3" s="1"/>
  <c r="H507" i="2"/>
  <c r="H506" i="2" s="1"/>
  <c r="H505" i="2" s="1"/>
  <c r="H504" i="2" s="1"/>
  <c r="J627" i="3"/>
  <c r="J626" i="3" s="1"/>
  <c r="I627" i="3"/>
  <c r="I626" i="3" s="1"/>
  <c r="J614" i="3"/>
  <c r="J613" i="3" s="1"/>
  <c r="J612" i="3" s="1"/>
  <c r="I614" i="3"/>
  <c r="I613" i="3" s="1"/>
  <c r="I612" i="3" s="1"/>
  <c r="J191" i="3"/>
  <c r="J146" i="3" s="1"/>
  <c r="I191" i="3"/>
  <c r="I146" i="3" s="1"/>
  <c r="E44" i="8"/>
  <c r="G507" i="2"/>
  <c r="G506" i="2" s="1"/>
  <c r="G505" i="2" s="1"/>
  <c r="G504" i="2" s="1"/>
  <c r="H28" i="2"/>
  <c r="H153" i="2"/>
  <c r="H152" i="2" s="1"/>
  <c r="G153" i="2"/>
  <c r="G152" i="2" s="1"/>
  <c r="F153" i="2"/>
  <c r="F152" i="2" s="1"/>
  <c r="H155" i="2"/>
  <c r="H154" i="2" s="1"/>
  <c r="G155" i="2"/>
  <c r="G154" i="2" s="1"/>
  <c r="F155" i="2"/>
  <c r="F154" i="2" s="1"/>
  <c r="H157" i="2"/>
  <c r="H156" i="2" s="1"/>
  <c r="G157" i="2"/>
  <c r="G156" i="2" s="1"/>
  <c r="F157" i="2"/>
  <c r="F156" i="2" s="1"/>
  <c r="H159" i="2"/>
  <c r="H158" i="2" s="1"/>
  <c r="G159" i="2"/>
  <c r="G158" i="2" s="1"/>
  <c r="F159" i="2"/>
  <c r="F158" i="2" s="1"/>
  <c r="H165" i="2"/>
  <c r="H164" i="2" s="1"/>
  <c r="G165" i="2"/>
  <c r="G164" i="2" s="1"/>
  <c r="F165" i="2"/>
  <c r="F164" i="2" s="1"/>
  <c r="I144" i="3"/>
  <c r="J144" i="3"/>
  <c r="H144" i="3"/>
  <c r="I138" i="3"/>
  <c r="J138" i="3"/>
  <c r="H138" i="3"/>
  <c r="I136" i="3"/>
  <c r="J136" i="3"/>
  <c r="H136" i="3"/>
  <c r="J134" i="3"/>
  <c r="H134" i="3"/>
  <c r="I132" i="3"/>
  <c r="J132" i="3"/>
  <c r="H132" i="3"/>
  <c r="I40" i="3" l="1"/>
  <c r="E32" i="8"/>
  <c r="J40" i="3"/>
  <c r="J21" i="3" s="1"/>
  <c r="F32" i="8"/>
  <c r="G28" i="2"/>
  <c r="I131" i="3"/>
  <c r="E42" i="8" s="1"/>
  <c r="H131" i="3"/>
  <c r="D42" i="8" s="1"/>
  <c r="F151" i="2"/>
  <c r="J131" i="3"/>
  <c r="F42" i="8" s="1"/>
  <c r="G151" i="2"/>
  <c r="H151" i="2"/>
  <c r="H141" i="2" s="1"/>
  <c r="H108" i="2" s="1"/>
  <c r="I21" i="3"/>
  <c r="E19" i="8" l="1"/>
  <c r="F19" i="8"/>
  <c r="G23" i="2"/>
  <c r="H23" i="2"/>
  <c r="J121" i="3"/>
  <c r="J88" i="3" s="1"/>
  <c r="I121" i="3"/>
  <c r="I88" i="3" s="1"/>
  <c r="I20" i="3" l="1"/>
  <c r="J20" i="3"/>
  <c r="J19" i="3" s="1"/>
  <c r="H615" i="2"/>
  <c r="F347" i="2" l="1"/>
  <c r="F348" i="2"/>
  <c r="F349" i="2"/>
  <c r="F350" i="2"/>
  <c r="F351" i="2"/>
  <c r="H531" i="3"/>
  <c r="H530" i="3" s="1"/>
  <c r="F372" i="2" l="1"/>
  <c r="F367" i="2" s="1"/>
  <c r="F562" i="2"/>
  <c r="F614" i="2"/>
  <c r="F170" i="2" l="1"/>
  <c r="F190" i="2"/>
  <c r="F189" i="2" s="1"/>
  <c r="H170" i="3"/>
  <c r="H169" i="3" s="1"/>
  <c r="H330" i="3"/>
  <c r="F512" i="2" l="1"/>
  <c r="F511" i="2" s="1"/>
  <c r="F510" i="2" s="1"/>
  <c r="F509" i="2" s="1"/>
  <c r="H52" i="3" l="1"/>
  <c r="H45" i="3" s="1"/>
  <c r="D32" i="8" s="1"/>
  <c r="H410" i="3" l="1"/>
  <c r="H466" i="3" l="1"/>
  <c r="B20" i="3" l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H380" i="3" l="1"/>
  <c r="F215" i="2" l="1"/>
  <c r="F214" i="2" s="1"/>
  <c r="H194" i="3"/>
  <c r="F353" i="2" l="1"/>
  <c r="F354" i="2"/>
  <c r="F352" i="2" l="1"/>
  <c r="F587" i="2"/>
  <c r="F586" i="2" s="1"/>
  <c r="H597" i="3"/>
  <c r="F568" i="2" l="1"/>
  <c r="H596" i="3"/>
  <c r="H585" i="3" s="1"/>
  <c r="H616" i="3"/>
  <c r="H630" i="3"/>
  <c r="H629" i="3" s="1"/>
  <c r="H57" i="3"/>
  <c r="H488" i="3"/>
  <c r="F43" i="2"/>
  <c r="H34" i="3"/>
  <c r="F613" i="2"/>
  <c r="F612" i="2" s="1"/>
  <c r="F611" i="2" s="1"/>
  <c r="F610" i="2" s="1"/>
  <c r="H238" i="3"/>
  <c r="H237" i="3" s="1"/>
  <c r="F184" i="2"/>
  <c r="F183" i="2" s="1"/>
  <c r="H326" i="3"/>
  <c r="H385" i="3"/>
  <c r="H379" i="3" s="1"/>
  <c r="F34" i="2"/>
  <c r="F33" i="2" s="1"/>
  <c r="H619" i="3"/>
  <c r="F26" i="2"/>
  <c r="F25" i="2" s="1"/>
  <c r="F24" i="2" s="1"/>
  <c r="H24" i="3"/>
  <c r="H23" i="3" s="1"/>
  <c r="F567" i="2"/>
  <c r="F566" i="2" s="1"/>
  <c r="F565" i="2" s="1"/>
  <c r="H422" i="3"/>
  <c r="H421" i="3" s="1"/>
  <c r="D38" i="8" s="1"/>
  <c r="F221" i="2"/>
  <c r="F220" i="2" s="1"/>
  <c r="F219" i="2" s="1"/>
  <c r="H197" i="3"/>
  <c r="H196" i="3" s="1"/>
  <c r="F401" i="2"/>
  <c r="F402" i="2"/>
  <c r="F498" i="2"/>
  <c r="F497" i="2" s="1"/>
  <c r="F496" i="2"/>
  <c r="F495" i="2" s="1"/>
  <c r="F494" i="2"/>
  <c r="F493" i="2" s="1"/>
  <c r="F492" i="2"/>
  <c r="F491" i="2" s="1"/>
  <c r="F488" i="2"/>
  <c r="F487" i="2" s="1"/>
  <c r="F485" i="2"/>
  <c r="F484" i="2" s="1"/>
  <c r="F483" i="2"/>
  <c r="F482" i="2" s="1"/>
  <c r="H361" i="3"/>
  <c r="H359" i="3"/>
  <c r="H357" i="3"/>
  <c r="H355" i="3"/>
  <c r="H353" i="3"/>
  <c r="F490" i="2" s="1"/>
  <c r="F489" i="2" s="1"/>
  <c r="H351" i="3"/>
  <c r="H348" i="3"/>
  <c r="H346" i="3"/>
  <c r="H203" i="3"/>
  <c r="H202" i="3" s="1"/>
  <c r="F524" i="2"/>
  <c r="F522" i="2" s="1"/>
  <c r="H654" i="3"/>
  <c r="F388" i="2"/>
  <c r="F387" i="2" s="1"/>
  <c r="F386" i="2" s="1"/>
  <c r="H125" i="3"/>
  <c r="H649" i="3"/>
  <c r="H648" i="3" s="1"/>
  <c r="H647" i="3" s="1"/>
  <c r="H281" i="3"/>
  <c r="I19" i="9"/>
  <c r="I18" i="9" s="1"/>
  <c r="I22" i="9"/>
  <c r="F200" i="2"/>
  <c r="F199" i="2" s="1"/>
  <c r="F198" i="2" s="1"/>
  <c r="F230" i="2"/>
  <c r="F273" i="2"/>
  <c r="F272" i="2" s="1"/>
  <c r="F259" i="2"/>
  <c r="F258" i="2" s="1"/>
  <c r="F257" i="2" s="1"/>
  <c r="F248" i="2" s="1"/>
  <c r="F247" i="2" s="1"/>
  <c r="F31" i="2"/>
  <c r="F32" i="2"/>
  <c r="F51" i="2"/>
  <c r="F50" i="2" s="1"/>
  <c r="F68" i="2"/>
  <c r="F71" i="2"/>
  <c r="F70" i="2" s="1"/>
  <c r="F84" i="2"/>
  <c r="F83" i="2" s="1"/>
  <c r="F82" i="2" s="1"/>
  <c r="F87" i="2"/>
  <c r="F86" i="2" s="1"/>
  <c r="F89" i="2"/>
  <c r="F88" i="2" s="1"/>
  <c r="F113" i="2"/>
  <c r="F112" i="2" s="1"/>
  <c r="F115" i="2"/>
  <c r="F114" i="2" s="1"/>
  <c r="F143" i="2"/>
  <c r="F146" i="2"/>
  <c r="F145" i="2" s="1"/>
  <c r="F148" i="2"/>
  <c r="F147" i="2" s="1"/>
  <c r="F149" i="2"/>
  <c r="F169" i="2"/>
  <c r="F168" i="2" s="1"/>
  <c r="F203" i="2"/>
  <c r="F202" i="2" s="1"/>
  <c r="F201" i="2" s="1"/>
  <c r="F206" i="2"/>
  <c r="F205" i="2" s="1"/>
  <c r="F204" i="2" s="1"/>
  <c r="F213" i="2"/>
  <c r="F212" i="2" s="1"/>
  <c r="F224" i="2"/>
  <c r="F223" i="2" s="1"/>
  <c r="F222" i="2" s="1"/>
  <c r="F304" i="2"/>
  <c r="F303" i="2" s="1"/>
  <c r="F314" i="2"/>
  <c r="F315" i="2"/>
  <c r="F313" i="2"/>
  <c r="F317" i="2"/>
  <c r="F318" i="2"/>
  <c r="F319" i="2"/>
  <c r="F339" i="2"/>
  <c r="F340" i="2"/>
  <c r="F341" i="2"/>
  <c r="F410" i="2"/>
  <c r="F409" i="2" s="1"/>
  <c r="F408" i="2" s="1"/>
  <c r="F420" i="2"/>
  <c r="F419" i="2" s="1"/>
  <c r="F422" i="2"/>
  <c r="F421" i="2" s="1"/>
  <c r="F453" i="2"/>
  <c r="F452" i="2" s="1"/>
  <c r="F451" i="2" s="1"/>
  <c r="F428" i="2" s="1"/>
  <c r="F463" i="2"/>
  <c r="F462" i="2" s="1"/>
  <c r="F465" i="2"/>
  <c r="F464" i="2" s="1"/>
  <c r="F467" i="2"/>
  <c r="F466" i="2" s="1"/>
  <c r="F521" i="2"/>
  <c r="F520" i="2" s="1"/>
  <c r="F526" i="2"/>
  <c r="F525" i="2" s="1"/>
  <c r="F529" i="2"/>
  <c r="F530" i="2"/>
  <c r="F535" i="2"/>
  <c r="F536" i="2"/>
  <c r="F555" i="2"/>
  <c r="F556" i="2"/>
  <c r="F558" i="2"/>
  <c r="F559" i="2"/>
  <c r="F560" i="2"/>
  <c r="F561" i="2"/>
  <c r="H444" i="3"/>
  <c r="H443" i="3" s="1"/>
  <c r="H442" i="3" s="1"/>
  <c r="H441" i="3" s="1"/>
  <c r="H291" i="3"/>
  <c r="H290" i="3" s="1"/>
  <c r="H328" i="3"/>
  <c r="H413" i="3"/>
  <c r="H388" i="3"/>
  <c r="H394" i="3"/>
  <c r="H391" i="3"/>
  <c r="H59" i="3"/>
  <c r="H462" i="3"/>
  <c r="H179" i="3"/>
  <c r="H178" i="3" s="1"/>
  <c r="H638" i="3"/>
  <c r="F508" i="2" s="1"/>
  <c r="H68" i="3"/>
  <c r="H371" i="3"/>
  <c r="H370" i="3" s="1"/>
  <c r="H38" i="3"/>
  <c r="H37" i="3" s="1"/>
  <c r="H624" i="3"/>
  <c r="H623" i="3" s="1"/>
  <c r="H622" i="3" s="1"/>
  <c r="H621" i="3" s="1"/>
  <c r="H250" i="3"/>
  <c r="H247" i="3" s="1"/>
  <c r="H193" i="3"/>
  <c r="H192" i="3" s="1"/>
  <c r="H149" i="3"/>
  <c r="H148" i="3" s="1"/>
  <c r="H417" i="3"/>
  <c r="H164" i="3"/>
  <c r="H163" i="3" s="1"/>
  <c r="H283" i="3"/>
  <c r="H304" i="3"/>
  <c r="H303" i="3" s="1"/>
  <c r="H314" i="3"/>
  <c r="H316" i="3"/>
  <c r="H428" i="3"/>
  <c r="H427" i="3" s="1"/>
  <c r="H568" i="3"/>
  <c r="H567" i="3" s="1"/>
  <c r="H544" i="3" s="1"/>
  <c r="H578" i="3"/>
  <c r="H577" i="3" s="1"/>
  <c r="H182" i="3"/>
  <c r="H181" i="3" s="1"/>
  <c r="H92" i="3"/>
  <c r="H94" i="3"/>
  <c r="H123" i="3"/>
  <c r="H127" i="3"/>
  <c r="H129" i="3"/>
  <c r="H644" i="3"/>
  <c r="H643" i="3" s="1"/>
  <c r="F271" i="2"/>
  <c r="F270" i="2" s="1"/>
  <c r="A19" i="9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A41" i="8" s="1"/>
  <c r="A42" i="8" s="1"/>
  <c r="A43" i="8" s="1"/>
  <c r="A44" i="8" s="1"/>
  <c r="A45" i="8" s="1"/>
  <c r="H409" i="3" l="1"/>
  <c r="D23" i="8"/>
  <c r="F461" i="2"/>
  <c r="F460" i="2" s="1"/>
  <c r="H325" i="3"/>
  <c r="H324" i="3" s="1"/>
  <c r="F65" i="2"/>
  <c r="F267" i="2"/>
  <c r="F266" i="2" s="1"/>
  <c r="H615" i="3"/>
  <c r="H614" i="3" s="1"/>
  <c r="F385" i="2"/>
  <c r="F167" i="2"/>
  <c r="H22" i="3"/>
  <c r="H313" i="3"/>
  <c r="H302" i="3" s="1"/>
  <c r="H301" i="3" s="1"/>
  <c r="F418" i="2"/>
  <c r="F407" i="2" s="1"/>
  <c r="F406" i="2" s="1"/>
  <c r="H228" i="3"/>
  <c r="H162" i="3"/>
  <c r="F182" i="2"/>
  <c r="F181" i="2" s="1"/>
  <c r="H56" i="3"/>
  <c r="H642" i="3"/>
  <c r="H641" i="3" s="1"/>
  <c r="F47" i="2"/>
  <c r="F46" i="2" s="1"/>
  <c r="H280" i="3"/>
  <c r="H279" i="3" s="1"/>
  <c r="H278" i="3" s="1"/>
  <c r="H277" i="3" s="1"/>
  <c r="F312" i="2"/>
  <c r="H33" i="3"/>
  <c r="H32" i="3" s="1"/>
  <c r="F42" i="2"/>
  <c r="F41" i="2" s="1"/>
  <c r="F227" i="2"/>
  <c r="F226" i="2" s="1"/>
  <c r="F302" i="2"/>
  <c r="F301" i="2" s="1"/>
  <c r="F300" i="2" s="1"/>
  <c r="F299" i="2" s="1"/>
  <c r="H147" i="3"/>
  <c r="H289" i="3"/>
  <c r="H369" i="3"/>
  <c r="H426" i="3"/>
  <c r="H387" i="3"/>
  <c r="H378" i="3" s="1"/>
  <c r="H373" i="3" s="1"/>
  <c r="H433" i="3"/>
  <c r="D35" i="8"/>
  <c r="H36" i="3"/>
  <c r="H177" i="3"/>
  <c r="H176" i="3" s="1"/>
  <c r="F338" i="2"/>
  <c r="F142" i="2"/>
  <c r="F141" i="2" s="1"/>
  <c r="H122" i="3"/>
  <c r="H637" i="3"/>
  <c r="H636" i="3" s="1"/>
  <c r="H635" i="3" s="1"/>
  <c r="D44" i="8"/>
  <c r="F507" i="2"/>
  <c r="F506" i="2" s="1"/>
  <c r="F505" i="2" s="1"/>
  <c r="H653" i="3"/>
  <c r="H652" i="3" s="1"/>
  <c r="H651" i="3" s="1"/>
  <c r="H543" i="3"/>
  <c r="F554" i="2"/>
  <c r="F197" i="2"/>
  <c r="F196" i="2" s="1"/>
  <c r="D43" i="8"/>
  <c r="H91" i="3"/>
  <c r="H90" i="3" s="1"/>
  <c r="H89" i="3" s="1"/>
  <c r="H65" i="3"/>
  <c r="H576" i="3"/>
  <c r="H483" i="3"/>
  <c r="H345" i="3"/>
  <c r="H350" i="3"/>
  <c r="H408" i="3"/>
  <c r="H407" i="3" s="1"/>
  <c r="F531" i="2"/>
  <c r="F528" i="2"/>
  <c r="F481" i="2"/>
  <c r="F111" i="2"/>
  <c r="F110" i="2" s="1"/>
  <c r="F109" i="2" s="1"/>
  <c r="F85" i="2"/>
  <c r="F427" i="2"/>
  <c r="F30" i="2"/>
  <c r="F29" i="2" s="1"/>
  <c r="F342" i="2"/>
  <c r="F346" i="2"/>
  <c r="F316" i="2"/>
  <c r="F400" i="2"/>
  <c r="F399" i="2" s="1"/>
  <c r="F486" i="2"/>
  <c r="F557" i="2"/>
  <c r="F534" i="2"/>
  <c r="F519" i="2"/>
  <c r="H457" i="3"/>
  <c r="H456" i="3" s="1"/>
  <c r="F553" i="2" l="1"/>
  <c r="D20" i="8"/>
  <c r="H227" i="3"/>
  <c r="H161" i="3"/>
  <c r="D25" i="8"/>
  <c r="H40" i="3"/>
  <c r="F225" i="2"/>
  <c r="H482" i="3"/>
  <c r="H481" i="3" s="1"/>
  <c r="F56" i="2"/>
  <c r="H21" i="3"/>
  <c r="H246" i="3"/>
  <c r="D28" i="8"/>
  <c r="H288" i="3"/>
  <c r="D30" i="8"/>
  <c r="D33" i="8"/>
  <c r="F45" i="2"/>
  <c r="D37" i="8"/>
  <c r="H640" i="3"/>
  <c r="H323" i="3"/>
  <c r="H322" i="3" s="1"/>
  <c r="F459" i="2"/>
  <c r="F458" i="2" s="1"/>
  <c r="F298" i="2"/>
  <c r="F297" i="2" s="1"/>
  <c r="F480" i="2"/>
  <c r="F479" i="2" s="1"/>
  <c r="H425" i="3"/>
  <c r="H424" i="3" s="1"/>
  <c r="D39" i="8"/>
  <c r="H344" i="3"/>
  <c r="H343" i="3" s="1"/>
  <c r="D27" i="8"/>
  <c r="D26" i="8"/>
  <c r="D24" i="8"/>
  <c r="H575" i="3"/>
  <c r="H574" i="3" s="1"/>
  <c r="H368" i="3"/>
  <c r="F527" i="2"/>
  <c r="F518" i="2" s="1"/>
  <c r="F513" i="2" s="1"/>
  <c r="F602" i="2"/>
  <c r="F211" i="2"/>
  <c r="F166" i="2" s="1"/>
  <c r="H628" i="3"/>
  <c r="H627" i="3" s="1"/>
  <c r="H626" i="3" s="1"/>
  <c r="D21" i="8"/>
  <c r="F28" i="2"/>
  <c r="D41" i="8"/>
  <c r="H121" i="3"/>
  <c r="H613" i="3"/>
  <c r="H612" i="3" s="1"/>
  <c r="F398" i="2"/>
  <c r="F384" i="2" s="1"/>
  <c r="D34" i="8"/>
  <c r="D40" i="8"/>
  <c r="F552" i="2"/>
  <c r="F551" i="2" s="1"/>
  <c r="F337" i="2"/>
  <c r="F336" i="2" s="1"/>
  <c r="F311" i="2"/>
  <c r="F310" i="2" s="1"/>
  <c r="H455" i="3"/>
  <c r="H454" i="3" s="1"/>
  <c r="H205" i="3" l="1"/>
  <c r="D29" i="8"/>
  <c r="D19" i="8" s="1"/>
  <c r="H287" i="3"/>
  <c r="H480" i="3"/>
  <c r="F108" i="2"/>
  <c r="F23" i="2"/>
  <c r="H191" i="3"/>
  <c r="H146" i="3" s="1"/>
  <c r="F504" i="2"/>
  <c r="H88" i="3"/>
  <c r="F309" i="2"/>
  <c r="F308" i="2" s="1"/>
  <c r="F335" i="2"/>
  <c r="F334" i="2" s="1"/>
  <c r="F307" i="2" l="1"/>
  <c r="F615" i="2" s="1"/>
  <c r="H453" i="3"/>
  <c r="H446" i="3" s="1"/>
  <c r="H20" i="3"/>
  <c r="H19" i="3" l="1"/>
  <c r="G141" i="2"/>
  <c r="G108" i="2" l="1"/>
  <c r="G615" i="2" s="1"/>
  <c r="I480" i="3" l="1"/>
  <c r="I453" i="3" l="1"/>
  <c r="I446" i="3" s="1"/>
  <c r="I19" i="3" s="1"/>
</calcChain>
</file>

<file path=xl/sharedStrings.xml><?xml version="1.0" encoding="utf-8"?>
<sst xmlns="http://schemas.openxmlformats.org/spreadsheetml/2006/main" count="4158" uniqueCount="740">
  <si>
    <t>ЗДРАВООХРАНЕНИЕ</t>
  </si>
  <si>
    <t>0900</t>
  </si>
  <si>
    <t xml:space="preserve"> Другие вопросы в области здравоохранения</t>
  </si>
  <si>
    <t>0909</t>
  </si>
  <si>
    <t>23 000 00000</t>
  </si>
  <si>
    <t>Мероприятия по социальной  защите  медицинских работников, больных туберкулезом, и лиц, находящихся с ними в контакте</t>
  </si>
  <si>
    <t>23 004 22000</t>
  </si>
  <si>
    <t>Мероприятия, направленные на  информационное обеспечение населения по вопросам профилактики туберкулеза</t>
  </si>
  <si>
    <t>23 005 22000</t>
  </si>
  <si>
    <t>24 001 22000</t>
  </si>
  <si>
    <t>24 002 22000</t>
  </si>
  <si>
    <t>24 003 22000</t>
  </si>
  <si>
    <t>24 000 00000</t>
  </si>
  <si>
    <t>24 004 22000</t>
  </si>
  <si>
    <t>24 005 22000</t>
  </si>
  <si>
    <t>24 006 22000</t>
  </si>
  <si>
    <t xml:space="preserve">  Верхнесалдинского  городского  округа  на  2017  год </t>
  </si>
  <si>
    <t>«Приложение   № 10</t>
  </si>
  <si>
    <t>от                                  №</t>
  </si>
  <si>
    <t>2018-2019 годов»</t>
  </si>
  <si>
    <t>на 2017 год и плановый период</t>
  </si>
  <si>
    <t>Код   раздела, подраздела</t>
  </si>
  <si>
    <t>Код   главного распорядителя</t>
  </si>
  <si>
    <t xml:space="preserve">Подпрограмма «Предоставление региональной поддержки молодым семьям на улучшение жилищных условий» </t>
  </si>
  <si>
    <t>Предоставление региональных социальных выплат молодым семьям на улучшение жилищных условий</t>
  </si>
  <si>
    <t>СРЕДСТВА  МАССОВОЙ  ИНФОРМАЦИИ</t>
  </si>
  <si>
    <t>1200</t>
  </si>
  <si>
    <t>1202</t>
  </si>
  <si>
    <t xml:space="preserve">Бюджетные инвестиции </t>
  </si>
  <si>
    <t>Содержание гидротехнических сооружений</t>
  </si>
  <si>
    <t>Создание условий для организации  и функционирования  добровольной  пожарной охраны и участия граждан в обеспечении первичных мер пожарной безопасности, в том числе в борьбе с пожарами</t>
  </si>
  <si>
    <t>Мероприятия, направленные на  поддержку старшего поколения и граждан в трудной жизненной ситуации</t>
  </si>
  <si>
    <t xml:space="preserve">Функционирование  высшего  должностного  лица  субъекта  Российской  Федерации  и  муниципального образования </t>
  </si>
  <si>
    <t>0111</t>
  </si>
  <si>
    <t>Организация предоставления дошкольного образования, создание условий для присмотра и ухода за детьми, содержания детей в муниципальных образовательных организациях</t>
  </si>
  <si>
    <t>Организация предоставления дополнительного образования детей  в муниципальных  организациях дополнительного образования</t>
  </si>
  <si>
    <t>72 000 00000</t>
  </si>
  <si>
    <t>11 000 00000</t>
  </si>
  <si>
    <t>11 200 00000</t>
  </si>
  <si>
    <t>11 100 00000</t>
  </si>
  <si>
    <t>11 101 28000</t>
  </si>
  <si>
    <t>11 102 28000</t>
  </si>
  <si>
    <t>11 103 28000</t>
  </si>
  <si>
    <t>10 100 00000</t>
  </si>
  <si>
    <t>10 400 00000</t>
  </si>
  <si>
    <t>10 312 27000</t>
  </si>
  <si>
    <t>Организация деятельности муниципальных учреждений дополнительного образования  в  сфере культуры</t>
  </si>
  <si>
    <t>3</t>
  </si>
  <si>
    <t>Создание резервов материальных ресурсов для ликвидации чрезвычайных ситуаций и целей гражданской обороны</t>
  </si>
  <si>
    <t>07 316 23000</t>
  </si>
  <si>
    <t>25 000 00000</t>
  </si>
  <si>
    <t>25 003 23000</t>
  </si>
  <si>
    <t>Внедрение современных технических средств для обеспечения правопорядка и безопасности</t>
  </si>
  <si>
    <t>25 004 23000</t>
  </si>
  <si>
    <t>Профилактика  терроризма</t>
  </si>
  <si>
    <t>25 006 23000</t>
  </si>
  <si>
    <t>Профилактика  семейного неблагополучия, безнадзорности, правонарушений и защита прав  несовершеннолетних и молодежи</t>
  </si>
  <si>
    <t>25 007 23000</t>
  </si>
  <si>
    <t>Дополнительное  образование детей</t>
  </si>
  <si>
    <t>0703</t>
  </si>
  <si>
    <t>72 000 22003</t>
  </si>
  <si>
    <t>72 000 22001</t>
  </si>
  <si>
    <t>«Об  утверждении  бюджета</t>
  </si>
  <si>
    <t>10 420 27000</t>
  </si>
  <si>
    <t>Обеспечение деятельности подведомственных управлению образования учреждений</t>
  </si>
  <si>
    <t>Ремонт   автомобильных дорог  общего пользования местного значения</t>
  </si>
  <si>
    <t>Подпрограмма  «Экологическая безопасность»</t>
  </si>
  <si>
    <t>Проведение экологических мероприятий по обращению с отходами производства и потребления</t>
  </si>
  <si>
    <t>Подпрограмма «Использование, охрана, защита и воспроизводство лесов»</t>
  </si>
  <si>
    <t>Проведение лесохозяйственных мероприятий в городских лесах</t>
  </si>
  <si>
    <t>Субсидии бюджетным учреждениям</t>
  </si>
  <si>
    <t>610</t>
  </si>
  <si>
    <t>620</t>
  </si>
  <si>
    <t>Субсидии автономным учреждениям</t>
  </si>
  <si>
    <t xml:space="preserve">Субсидии автономным учреждениям </t>
  </si>
  <si>
    <t xml:space="preserve">Субсидии бюджетным учреждениям </t>
  </si>
  <si>
    <t>Обеспечение  деятельности  финансовых,  налоговых  и  таможенных  органов  и  органов  финансового  (финансово - бюджетного)  надзора</t>
  </si>
  <si>
    <t>Наименование  программ</t>
  </si>
  <si>
    <t>Код    целевой   статьи</t>
  </si>
  <si>
    <t>0605</t>
  </si>
  <si>
    <t>Другие  вопросы  в  области  охраны  окружающей  среды</t>
  </si>
  <si>
    <t>Подпрограмма "Строительство, реконструкция и капитальный ремонт автомобильных  дорог общего пользования местного значения"</t>
  </si>
  <si>
    <t xml:space="preserve">Подпрограмма "Содержание дорожного хозяйства" </t>
  </si>
  <si>
    <t>Содержание автомобильных дорог  общего пользования местного значения и тротуаров общего пользования</t>
  </si>
  <si>
    <t>Подпрограмма "Дорожная безопасность "</t>
  </si>
  <si>
    <t>1000</t>
  </si>
  <si>
    <t>0314</t>
  </si>
  <si>
    <t>Другие  вопросы  в  области  национальной  безопасности  и  правоохранительной  деятельности</t>
  </si>
  <si>
    <t>Код вида рас-хо-дов</t>
  </si>
  <si>
    <t>0406</t>
  </si>
  <si>
    <t>Водное  хозяйство</t>
  </si>
  <si>
    <t>0113</t>
  </si>
  <si>
    <t xml:space="preserve">КУЛЬТУРА,  КИНЕМАТОГРАФИЯ  </t>
  </si>
  <si>
    <t>ФИЗИЧЕСКАЯ  КУЛЬТУРА  И  СПОРТ</t>
  </si>
  <si>
    <t>П/п</t>
  </si>
  <si>
    <t xml:space="preserve">                                                                                                                                                    от         августа  2014 г. №</t>
  </si>
  <si>
    <t>Лесное  хозяйство</t>
  </si>
  <si>
    <t>0407</t>
  </si>
  <si>
    <t>Выплата пенсии за выслугу лет гражданам, замещавшим муниципальные должности на постоянной основе и должности муниципальной службы</t>
  </si>
  <si>
    <t>72 000 21100</t>
  </si>
  <si>
    <t>Предоставление субсидий садоводческим, огородническим и дачным некоммерческим объединениям</t>
  </si>
  <si>
    <t>1301</t>
  </si>
  <si>
    <t>Процентные платежи по муниципальному долгу</t>
  </si>
  <si>
    <t>Обслуживание муниципального долга</t>
  </si>
  <si>
    <t>Другие общегосударственные вопросы</t>
  </si>
  <si>
    <t>0409</t>
  </si>
  <si>
    <t>Дорожное  хозяйство  (дорожные  фонды)</t>
  </si>
  <si>
    <t>850</t>
  </si>
  <si>
    <t>Уплата налогов, сборов и иных платежей</t>
  </si>
  <si>
    <t xml:space="preserve">Организация деятельности муниципальных  музеев, приобретение и хранение музейных предметов и музейных коллекций </t>
  </si>
  <si>
    <t>Организация  библиотечного обслуживания населения, формирование и хранение библиотечных фондов муниципальных библиотек</t>
  </si>
  <si>
    <t xml:space="preserve">Организация деятельности учреждений культуры культурно -досуговой сферы 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</si>
  <si>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</si>
  <si>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120</t>
  </si>
  <si>
    <t>Расходы на выплаты персоналу государственных (муниципальных) органов</t>
  </si>
  <si>
    <t>Обеспечение деятельности органов местного самоуправления (центральный аппарат)</t>
  </si>
  <si>
    <t>240</t>
  </si>
  <si>
    <t>Иные закупки товаров, работ и услуг для обеспечения государственных (муниципальных) нужд</t>
  </si>
  <si>
    <t>Резервные  средства</t>
  </si>
  <si>
    <t>03 000 00000</t>
  </si>
  <si>
    <t>к  решению  Думы  городского  округа</t>
  </si>
  <si>
    <t>Верхнесалдинского городского  округа</t>
  </si>
  <si>
    <t>Уличное освещение (текущее обслуживание и ремонт сетей наружного освещения, стоимость уличного освещения)</t>
  </si>
  <si>
    <t>Мероприятия, направленные на поддержку старшего поколения и граждан в трудной жизненной ситуации</t>
  </si>
  <si>
    <t>09 200 00000</t>
  </si>
  <si>
    <t>09 300 00000</t>
  </si>
  <si>
    <t>09 101 22000</t>
  </si>
  <si>
    <t>22 003 29000</t>
  </si>
  <si>
    <t>15 000 00000</t>
  </si>
  <si>
    <t>15 100 00000</t>
  </si>
  <si>
    <t>15 102 29000</t>
  </si>
  <si>
    <t>15 101 29000</t>
  </si>
  <si>
    <t>15 300 00000</t>
  </si>
  <si>
    <t>Организация деятельности муниципального архива</t>
  </si>
  <si>
    <t>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</si>
  <si>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110</t>
  </si>
  <si>
    <t>Обеспечение безопасности людей на водных объектах</t>
  </si>
  <si>
    <t>Профилактика дорожной безопасности и правонарушений  в общественных местах, на улицах</t>
  </si>
  <si>
    <t>Расходы на выплаты персоналу казенных учреждений</t>
  </si>
  <si>
    <t>Обеспечение мероприятий по организации трудоустройства подростков</t>
  </si>
  <si>
    <t>Социальные выплаты гражданам, кроме публичных нормативных социальных выплат</t>
  </si>
  <si>
    <t>Выплата единовременного поощрения за многолетний труд, в связи с уходом на пенсию</t>
  </si>
  <si>
    <t>Обеспечение деятельности подведомственных учреждений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</si>
  <si>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</si>
  <si>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 xml:space="preserve">                                                                                                                                                    </t>
  </si>
  <si>
    <t>72 000 21400</t>
  </si>
  <si>
    <t>Подпрограмма "Развитие образования в сфере культуры "</t>
  </si>
  <si>
    <t>Общее образование</t>
  </si>
  <si>
    <t>1006</t>
  </si>
  <si>
    <t>Другие  вопросы  в  области  социальной  политики</t>
  </si>
  <si>
    <t>ВСЕГО  РАСХОДОВ</t>
  </si>
  <si>
    <t>0102</t>
  </si>
  <si>
    <t>Глава  муниципального  образования</t>
  </si>
  <si>
    <t>0103</t>
  </si>
  <si>
    <t>0104</t>
  </si>
  <si>
    <t>Резервные  фонды</t>
  </si>
  <si>
    <t>Другие  общегосударственные  вопросы</t>
  </si>
  <si>
    <t>0310</t>
  </si>
  <si>
    <t>Жилищное  хозяйство</t>
  </si>
  <si>
    <t>0501</t>
  </si>
  <si>
    <t>Коммунальное  хозяйство</t>
  </si>
  <si>
    <t>0502</t>
  </si>
  <si>
    <t>0707</t>
  </si>
  <si>
    <t>Пенсионное  обеспечение</t>
  </si>
  <si>
    <t>Дошкольное  образование</t>
  </si>
  <si>
    <t>0701</t>
  </si>
  <si>
    <t>Общее  образование</t>
  </si>
  <si>
    <t>0702</t>
  </si>
  <si>
    <t>Другие  вопросы  в  области  образования</t>
  </si>
  <si>
    <t>0709</t>
  </si>
  <si>
    <t>1001</t>
  </si>
  <si>
    <t>Культура</t>
  </si>
  <si>
    <t>0801</t>
  </si>
  <si>
    <t xml:space="preserve">Код </t>
  </si>
  <si>
    <t>раз-  дела, подраз-</t>
  </si>
  <si>
    <t xml:space="preserve"> дела</t>
  </si>
  <si>
    <t>0100</t>
  </si>
  <si>
    <t>ОБЩЕГОСУДАРСТВЕННЫЕ   ВОПРОСЫ</t>
  </si>
  <si>
    <t>0300</t>
  </si>
  <si>
    <t>НАЦИОНАЛЬНАЯ   БЕЗОПАСНОСТЬ   И   ПРАВООХРАНИТЕЛЬНАЯ   ДЕЯТЕЛЬНОСТЬ</t>
  </si>
  <si>
    <t>0400</t>
  </si>
  <si>
    <t>НАЦИОНАЛЬНАЯ  ЭКОНОМИКА</t>
  </si>
  <si>
    <t>Другие  вопросы  в  области  национальной  экономики</t>
  </si>
  <si>
    <t>0500</t>
  </si>
  <si>
    <t>ЖИЛИЩНО – КОММУНАЛЬНОЕ  ХОЗЯЙСТВО</t>
  </si>
  <si>
    <t>0600</t>
  </si>
  <si>
    <t>ОХРАНА  ОКРУЖАЮЩЕЙ  СРЕДЫ</t>
  </si>
  <si>
    <t>0700</t>
  </si>
  <si>
    <t>ОБРАЗОВАНИЕ</t>
  </si>
  <si>
    <t>0800</t>
  </si>
  <si>
    <t>СОЦИАЛЬНАЯ  ПОЛИТИКА</t>
  </si>
  <si>
    <t>ИТОГО     РАСХОДОВ</t>
  </si>
  <si>
    <t xml:space="preserve">Другие  вопросы  в  области  национальной  экономики </t>
  </si>
  <si>
    <t>1003</t>
  </si>
  <si>
    <t>Социальное  обеспечение  населения</t>
  </si>
  <si>
    <t>870</t>
  </si>
  <si>
    <t>Резервные фонды</t>
  </si>
  <si>
    <t>ИТОГО</t>
  </si>
  <si>
    <t>Код  классификации  источников  финансирования  дефицита  бюджета  городского  округа</t>
  </si>
  <si>
    <t xml:space="preserve">Наименование  источника  финансирования  дефицита  бюджета  городского  округа </t>
  </si>
  <si>
    <t xml:space="preserve">000 01 00 00 00 00 0000 000  </t>
  </si>
  <si>
    <t xml:space="preserve">Источники  внутреннего  финансирования  дефицитов  бюджетов  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</si>
  <si>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</si>
  <si>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21 001 21000</t>
  </si>
  <si>
    <t>000 01 02 00 00 00 0000 000</t>
  </si>
  <si>
    <t>Кредиты  кредитных  организаций  в  валюте  Российской  Федерации</t>
  </si>
  <si>
    <t>901 01 02 00 00 04 0000 710</t>
  </si>
  <si>
    <t>Получение  кредитов  от  кредитных  организаций  бюджетами  городских  округов  в  валюте  Российской  Федерации</t>
  </si>
  <si>
    <t>000 01 05 00 00 00 0000 000</t>
  </si>
  <si>
    <t>Изменение  остатков  средств  на  счетах  по  учету  средств  бюджета</t>
  </si>
  <si>
    <t>Свод  источников   внутреннего финансирования  дефицита  бюджета</t>
  </si>
  <si>
    <t>Выполнение работ по оценке рыночной стоимости годовой арендной платы за пользование муниципальным имуществом или проведение рыночной оценки стоимости имущества для приватизации</t>
  </si>
  <si>
    <t>13 000 00000</t>
  </si>
  <si>
    <t>14 000 00000</t>
  </si>
  <si>
    <t>12 000 00000</t>
  </si>
  <si>
    <t>18 000 00000</t>
  </si>
  <si>
    <t>20 000 00000</t>
  </si>
  <si>
    <t>21 000 00000</t>
  </si>
  <si>
    <t>22 000 00000</t>
  </si>
  <si>
    <t>15 000  00000</t>
  </si>
  <si>
    <t>10 000 00000</t>
  </si>
  <si>
    <t>04 000 00000</t>
  </si>
  <si>
    <t>09 000 00000</t>
  </si>
  <si>
    <t>08 000 00000</t>
  </si>
  <si>
    <t>07 000 00000</t>
  </si>
  <si>
    <t>06 000 00000</t>
  </si>
  <si>
    <t>05 000  00000</t>
  </si>
  <si>
    <t>01 000 00000</t>
  </si>
  <si>
    <t>02 000 00000</t>
  </si>
  <si>
    <t>07 300 00000</t>
  </si>
  <si>
    <t>07 200 00000</t>
  </si>
  <si>
    <t>Сельское хозяйство и рыболовство</t>
  </si>
  <si>
    <t>0405</t>
  </si>
  <si>
    <t>06 300 00000</t>
  </si>
  <si>
    <t>06 100 00000</t>
  </si>
  <si>
    <t>06 104 26000</t>
  </si>
  <si>
    <t>05 000 00000</t>
  </si>
  <si>
    <t>05 100 00000</t>
  </si>
  <si>
    <t>05 104 24000</t>
  </si>
  <si>
    <t>05 200 00000</t>
  </si>
  <si>
    <t>05 400 00000</t>
  </si>
  <si>
    <t>05 409 24000</t>
  </si>
  <si>
    <t>20 003 24000</t>
  </si>
  <si>
    <t>01 300 00000</t>
  </si>
  <si>
    <t>01 100 00000</t>
  </si>
  <si>
    <t>810</t>
  </si>
  <si>
    <t>10 200 00000</t>
  </si>
  <si>
    <t>10 300 00000</t>
  </si>
  <si>
    <t>10 500 00000</t>
  </si>
  <si>
    <t>000 01 03 00 00 00 0000 000</t>
  </si>
  <si>
    <t>Бюджетные кредиты от других бюджетов бюджетной системы   Российской Федерации</t>
  </si>
  <si>
    <t>901 01 03 01 00 04 0000 710</t>
  </si>
  <si>
    <t>Получение  кредитов  от  других бюджетов бюджетной системы Российской Федерации  бюджетами  городских  округов  в  валюте  Российской  Федерации</t>
  </si>
  <si>
    <t>901 01 03 01 00 04 0000 810</t>
  </si>
  <si>
    <t xml:space="preserve">Погашение бюджетами городских округов  кредитов от других бюджетов бюджетной системы Российской Федерации в валюте Российской Федерации 
</t>
  </si>
  <si>
    <t>901 01 02 00 00 04 0000 810</t>
  </si>
  <si>
    <t>Погашение  бюджетами городских округов кредитов от   кредитных  организаций  в  валюте  Российской  Федерации</t>
  </si>
  <si>
    <t>1300</t>
  </si>
  <si>
    <t>730</t>
  </si>
  <si>
    <t>Осуществление государственного полномочия Свердловской области по созданию административных комиссий</t>
  </si>
  <si>
    <t>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</si>
  <si>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Осуществление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</t>
  </si>
  <si>
    <t>15 200 00000</t>
  </si>
  <si>
    <t>Проведение технической инвентаризации  многоквартирных домов</t>
  </si>
  <si>
    <t>Обеспечение безопасности дорожного движения</t>
  </si>
  <si>
    <t>"</t>
  </si>
  <si>
    <t xml:space="preserve">подразделам, целевым статьям (муниципальным программам </t>
  </si>
  <si>
    <t>360</t>
  </si>
  <si>
    <t>320</t>
  </si>
  <si>
    <t>410</t>
  </si>
  <si>
    <t>Иные выплаты населению</t>
  </si>
  <si>
    <t>Сумма,  тысячах рублей</t>
  </si>
  <si>
    <t>Благоустройство</t>
  </si>
  <si>
    <t>Дошкольное образование</t>
  </si>
  <si>
    <t>Другие вопросы в области образования</t>
  </si>
  <si>
    <t>Пенсионное обеспечение</t>
  </si>
  <si>
    <t>0412</t>
  </si>
  <si>
    <t>0503</t>
  </si>
  <si>
    <t>21 002 46100</t>
  </si>
  <si>
    <t>14 403 41200</t>
  </si>
  <si>
    <t>Резервные  фонды  местных  администраций</t>
  </si>
  <si>
    <t xml:space="preserve">Организация и проведение мероприятий в сфере  физической культуры и спорта </t>
  </si>
  <si>
    <t>Функционирование  законодательных  (представительных) органов  государственной  власти  и  представительных  органов   муниципальных  образований</t>
  </si>
  <si>
    <t>0106</t>
  </si>
  <si>
    <t>Руководитель  контрольно - счетной  палаты  муниципального  образования  и  его  заместители</t>
  </si>
  <si>
    <t xml:space="preserve"> </t>
  </si>
  <si>
    <t>Код  целевой статьи</t>
  </si>
  <si>
    <t>Код вида расхо-дов</t>
  </si>
  <si>
    <t>Наименование  главного  распорядителя,  наименование  раздела,  подраздела,  целевой  статьи,  вида  расходов</t>
  </si>
  <si>
    <t>Озеленение</t>
  </si>
  <si>
    <t>630</t>
  </si>
  <si>
    <t>Председатель  представительного органа местного самоуправления</t>
  </si>
  <si>
    <t>72 000 21300</t>
  </si>
  <si>
    <t>0105</t>
  </si>
  <si>
    <t xml:space="preserve">Судебная система_x000D_
</t>
  </si>
  <si>
    <t>27 000 00000</t>
  </si>
  <si>
    <t>Подпрограмма  «Дорожная безопасность»</t>
  </si>
  <si>
    <t xml:space="preserve">Подпрограмма «Содержание дорожного хозяйства» </t>
  </si>
  <si>
    <t>Подпрограмма «Строительство, реконструкция и капитальный ремонт автомобильных  дорог общего пользования местного значения»</t>
  </si>
  <si>
    <t>Подпрограмма «Развитие образования в сфере культуры»</t>
  </si>
  <si>
    <t xml:space="preserve">Подпрограмма «Предоставление  компенсаций и субсидий на оплату жилых помещений и коммунальных услуг и  расходов на оплату жилого  помещения и коммунальных услуг» </t>
  </si>
  <si>
    <t>Подпрограмма «Обеспечение жильем молодых семей»</t>
  </si>
  <si>
    <t xml:space="preserve">Подпрограмма «Обеспечение деятельности муниципального казенного  учреждения «Служба субсидий» </t>
  </si>
  <si>
    <t>Осуществление производства и выпуска печатного средства массовой информации «Салдинская газета»</t>
  </si>
  <si>
    <t>Периодическая печать и издательства</t>
  </si>
  <si>
    <t>Подпрограмма «Развитие культурно - досуговой деятельности, библиотечного, музейного дела и кинообслуживания  населения»</t>
  </si>
  <si>
    <t>Выявление имущества, имеющего признаки бесхозяйного, проведение кадастровых работ, осуществление постановки на учет в качестве бесхозяйного имущества с последующей регистрацией права собственности округа</t>
  </si>
  <si>
    <t>27 000 00000</t>
  </si>
  <si>
    <t>72 000 00000</t>
  </si>
  <si>
    <t>Осуществление мероприятий по обеспечению питанием обучающихся в муниципальных общеобразовательных организациях</t>
  </si>
  <si>
    <t>1100</t>
  </si>
  <si>
    <t>1102</t>
  </si>
  <si>
    <t>Массовый спорт</t>
  </si>
  <si>
    <t>Реализация мероприятий по поэтапному внедрению Всероссийского физкультурно-спортивного комплекса "Готов к труду и обороне" (ГТО)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</si>
  <si>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товаров,работ,услуг</t>
  </si>
  <si>
    <t xml:space="preserve">Молодежная  политика </t>
  </si>
  <si>
    <t>09 100 00000</t>
  </si>
  <si>
    <t>Финансовое обеспечение государственных полномочий по составлению, ежегодному изменению и дополнению списков и запасных списков кандидатов в присяжные заседатели федеральных судов общей юрисдикции</t>
  </si>
  <si>
    <t>Наименование  раздела,  подраздела, целевой  статьи,   вида  расходов</t>
  </si>
  <si>
    <t>0408</t>
  </si>
  <si>
    <t>Транспорт</t>
  </si>
  <si>
    <t>Подпрограмма "Развитие пассажирского транспорта"</t>
  </si>
  <si>
    <t>05 300 00000</t>
  </si>
  <si>
    <t>Мероприятия, направленные на повышение безопасности образовательных организаций</t>
  </si>
  <si>
    <t>Осуществление государственных полномочий Свердловской области  по организации и обеспечению  отдыха и оздоровления  детей (за исключением 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</si>
  <si>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Осуществление государственного полномочия Свердловской области по предоставлению гражданам субсидий на оплату жилого помещения и коммунальных услуг</t>
  </si>
  <si>
    <t xml:space="preserve">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</t>
  </si>
  <si>
    <t xml:space="preserve">Осуществление 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</t>
  </si>
  <si>
    <t>Осуществление  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</t>
  </si>
  <si>
    <t xml:space="preserve">Осуществление 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
</t>
  </si>
  <si>
    <t>Осуществление 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</t>
  </si>
  <si>
    <t>Другие вопросы в области здравоохранения</t>
  </si>
  <si>
    <t xml:space="preserve">Муниципальная программа "Стимулирование развития жилищного строительства и обеспечение населения доступным  и комфортным жильем путем реализации механизмов поддержки и развития жилищного строительства и стимулирование спроса на рынке жилья"
</t>
  </si>
  <si>
    <t>26 000 00000</t>
  </si>
  <si>
    <t>29 000 00000</t>
  </si>
  <si>
    <t>Муниципальная программа «Стимулирование развития жилищного строительства и обеспечение населения доступным  и комфортным жильем путем реализации механизмов поддержки и развития жилищного строительства и стимулирование спроса на рынке жилья»</t>
  </si>
  <si>
    <t>Организация и проведение профилактических мероприятий для учащихся образовательных учреждений, подростков, состоящих на всех видах профилактического учета, склонных к противоправным действиям</t>
  </si>
  <si>
    <t>Изготовление, приобретение печатной продукции (плакатов, брошюр, листовок, баннеров) по профилактике экстремизма</t>
  </si>
  <si>
    <t>Подготовка и проведение культурно-просветительского мероприятия (фестиваль, конкурс) направленного на сохранение и популяризацию культурных традиций народов Среднего Урала</t>
  </si>
  <si>
    <t>26 002 23000</t>
  </si>
  <si>
    <t>26 001 23000</t>
  </si>
  <si>
    <t>26 003 23000</t>
  </si>
  <si>
    <t>26 004 23000</t>
  </si>
  <si>
    <t>26 007 23000</t>
  </si>
  <si>
    <t>11 206 27000</t>
  </si>
  <si>
    <t>29 001 24000</t>
  </si>
  <si>
    <t xml:space="preserve">Расходы по уплате НДС в федеральный бюджет при зачислении в местный бюджет   денежных средств от реализации муниципального имущества, передачи имущественных прав </t>
  </si>
  <si>
    <t>72 000 29001</t>
  </si>
  <si>
    <t>02 002 25000</t>
  </si>
  <si>
    <t>03 300 00000</t>
  </si>
  <si>
    <t>Предоставление социальных выплат молодым семьям на приобретение (строительство) жилья на условиях софинансирования  из федерального бюджета</t>
  </si>
  <si>
    <t>03 400 00000</t>
  </si>
  <si>
    <t>Проведение мероприятий в сфере обращения с твердыми коммунальными отходами</t>
  </si>
  <si>
    <t xml:space="preserve"> Ведомственная  структура  расходов  бюджета</t>
  </si>
  <si>
    <t>13 009 22000</t>
  </si>
  <si>
    <t>13 006 22000</t>
  </si>
  <si>
    <t>13 005 22000</t>
  </si>
  <si>
    <t>13 004 22000</t>
  </si>
  <si>
    <t>06 102 26000</t>
  </si>
  <si>
    <t>Содержание  и обеспечение деятельности муниципального  казенного учреждения  «Молодежный центр»</t>
  </si>
  <si>
    <t>Мероприятия, направленные на повышение безопасности учреждений в сфере культуры</t>
  </si>
  <si>
    <t>11 110 28000</t>
  </si>
  <si>
    <t>10 101 45100</t>
  </si>
  <si>
    <t>10 101 45110</t>
  </si>
  <si>
    <t>10 101 45120</t>
  </si>
  <si>
    <t>10 102 27000</t>
  </si>
  <si>
    <t xml:space="preserve">Организация предоставления дошкольного  образования, создание условий для присмотра и ухода за детьми, содержания детей в муниципальных образовательных организациях
</t>
  </si>
  <si>
    <t>10 203 45300</t>
  </si>
  <si>
    <t>10 203 45310</t>
  </si>
  <si>
    <t>10 203 45320</t>
  </si>
  <si>
    <t>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</si>
  <si>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10 204 27000</t>
  </si>
  <si>
    <t>10 416 27000</t>
  </si>
  <si>
    <t>Ремонт, исполнение предписаний и приведение в соответствии с требованиями пожарной безопасности, санитарного законодательства, а также иных надзорных органов зданий и помещений, в которых размещены муниципальные образовательные организации</t>
  </si>
  <si>
    <t>10 307 27000</t>
  </si>
  <si>
    <t>10 420  27000</t>
  </si>
  <si>
    <t>10 314 45500</t>
  </si>
  <si>
    <t>10 526 27000</t>
  </si>
  <si>
    <t>10 527 29001</t>
  </si>
  <si>
    <t>Непрограммные направления деятельности</t>
  </si>
  <si>
    <t xml:space="preserve">направлениям деятельности), группам и подгруппам видов  расходов </t>
  </si>
  <si>
    <t xml:space="preserve">Распределение бюджетных ассигнований по разделам, </t>
  </si>
  <si>
    <t xml:space="preserve">Молодежная  политика  </t>
  </si>
  <si>
    <t>ОБСЛУЖИВАНИЕ ГОСУДАРСТВЕННОГО (МУНИЦИПАЛЬНОГО) ДОЛГА</t>
  </si>
  <si>
    <t>Обслуживание государственного  (муниципального) внутреннего   долга</t>
  </si>
  <si>
    <t>Обслуживание государственного (муниципального) внутреннего долга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</si>
  <si>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</si>
  <si>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округа  от              № </t>
  </si>
  <si>
    <t xml:space="preserve"> от                           №</t>
  </si>
  <si>
    <t>Выплаты в соответствии с решениями судебной системы Российской Федерации</t>
  </si>
  <si>
    <t>72 000 22004</t>
  </si>
  <si>
    <t>03 307 L4970</t>
  </si>
  <si>
    <t>Защита  населения  и  территории  от  чрезвычайных  ситуаций  природного  и  техногенного  характера,  пожарная  безопасность</t>
  </si>
  <si>
    <t>Комплексное благоустройство общественной территории, прилегающей к Верхнесалдинскому авиаметаллургическому техникуму и к новому участку дороги по ул. Энгельса в г. Верхняя Салда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</si>
  <si>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</si>
  <si>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10 231 L3040</t>
  </si>
  <si>
    <t>10 205 45400</t>
  </si>
  <si>
    <t>10 309 45600</t>
  </si>
  <si>
    <t xml:space="preserve">Охрана семьи и детства
</t>
  </si>
  <si>
    <t>1004</t>
  </si>
  <si>
    <t xml:space="preserve">1004 </t>
  </si>
  <si>
    <t>Формирование современной городской среды</t>
  </si>
  <si>
    <t xml:space="preserve">Публичные нормативные выплаты гражданам несоциального характера
</t>
  </si>
  <si>
    <t>330</t>
  </si>
  <si>
    <t>830</t>
  </si>
  <si>
    <t xml:space="preserve">Исполнение судебных актов
</t>
  </si>
  <si>
    <t>1101</t>
  </si>
  <si>
    <t>Физическая культура</t>
  </si>
  <si>
    <t>Охрана семьи и детства</t>
  </si>
  <si>
    <t>11 209 27000</t>
  </si>
  <si>
    <t>Приобретение расходных материалов для блочно-модульной станции в пос. Басьяновский</t>
  </si>
  <si>
    <t>Подпрограмма «Чистая вода»</t>
  </si>
  <si>
    <t>01 400 00000</t>
  </si>
  <si>
    <t>Взносы на капитальный ремонт за муниципальный фонд</t>
  </si>
  <si>
    <t>Организация обучения представителей общественных организаций, педагогов по вопросам профилактики экстремизма и гармонизации межэтнических отношений, патриотического воспитания</t>
  </si>
  <si>
    <t>26 006 23000</t>
  </si>
  <si>
    <t>Изготовление, приобретение и размещение социальной рекламы (видеоролики), направленной на гармонизацию межнациональных и межконфессиональных отношений</t>
  </si>
  <si>
    <t>26 005 23000</t>
  </si>
  <si>
    <t>1105</t>
  </si>
  <si>
    <t>Другие  вопросы  в  области  физической  культуры  и  спорта</t>
  </si>
  <si>
    <t>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 без владельцев</t>
  </si>
  <si>
    <t>04 005 42П00</t>
  </si>
  <si>
    <t>04 002 25000</t>
  </si>
  <si>
    <t>04 003 25000</t>
  </si>
  <si>
    <t>04 004 25000</t>
  </si>
  <si>
    <t>Содержание, озеленение, устройство и благоустройство общественных территорий и территорий для проведения общегородских мероприятий</t>
  </si>
  <si>
    <t>20 007 25000</t>
  </si>
  <si>
    <t>20 002 2А000</t>
  </si>
  <si>
    <t>20 005 25000</t>
  </si>
  <si>
    <t xml:space="preserve">320   </t>
  </si>
  <si>
    <t xml:space="preserve">Социальные выплаты гражданам, кроме публичных нормативных социальных выплат </t>
  </si>
  <si>
    <t>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</si>
  <si>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04 008 42П10</t>
  </si>
  <si>
    <t>Организация военно-патриотического воспитания и допризывной подготовки молодых граждан</t>
  </si>
  <si>
    <t>10 433 45410</t>
  </si>
  <si>
    <t>Создание в муниципальных общеобразовательных организациях условий для организации горячего питания обучающихся</t>
  </si>
  <si>
    <t>Создание безопасных условий пребывания в муниципальных организациях отдыха детей и их оздоровления</t>
  </si>
  <si>
    <t>10 434 45800</t>
  </si>
  <si>
    <t>72 000 22100</t>
  </si>
  <si>
    <t>Обустройство пешеходных переходов в соответствии с новыми национальными стандартами</t>
  </si>
  <si>
    <t>Мероприятия, направленные на повышение безопасности учреждений дополнительного образования  сферы культуры</t>
  </si>
  <si>
    <t xml:space="preserve">Резервные  средства
</t>
  </si>
  <si>
    <t>05 207 24000</t>
  </si>
  <si>
    <t>05 410 24000</t>
  </si>
  <si>
    <t>01 413 25000</t>
  </si>
  <si>
    <t>Муниципальная программа «Укрепление общественного здоровья»</t>
  </si>
  <si>
    <t>30 000 00000</t>
  </si>
  <si>
    <t>Организация и проведение мероприятий, направленных на привлечение населения к прохождению диспансеризации (информационные материалы, аудио, видеоролики)</t>
  </si>
  <si>
    <t>30 001 22000</t>
  </si>
  <si>
    <t>Разработка и издание информационных материалов (в том числе аудио, видеороликов) по здоровому образу жизни</t>
  </si>
  <si>
    <t>30 003 22000</t>
  </si>
  <si>
    <t>Организация и проведение мероприятий в сфере физической культуры и спорта</t>
  </si>
  <si>
    <t>30 002 22000</t>
  </si>
  <si>
    <t>02 001 25000</t>
  </si>
  <si>
    <t>Выявление и оценка объектов накопленного вреда окружающей среде, в том числе проведение инженерных изысканий</t>
  </si>
  <si>
    <t>01 312 24000</t>
  </si>
  <si>
    <t>14 001 51200</t>
  </si>
  <si>
    <t>14 002 41100</t>
  </si>
  <si>
    <t>14 003 41200</t>
  </si>
  <si>
    <t>14 002 41100</t>
  </si>
  <si>
    <t>07 100 00000</t>
  </si>
  <si>
    <t>07 106 23000</t>
  </si>
  <si>
    <t>07 107 23000</t>
  </si>
  <si>
    <t>07 108 23000</t>
  </si>
  <si>
    <t>Обеспечение оповещения и информирования населения об угрозе возникновения или о возникновении чрезвычайных ситуаций</t>
  </si>
  <si>
    <t>07 209 23000</t>
  </si>
  <si>
    <t>07 212 23000</t>
  </si>
  <si>
    <t>07 215 23000</t>
  </si>
  <si>
    <t>08 001 24000</t>
  </si>
  <si>
    <t>Обеспечение деятельности организаций, образующих инфраструктуру поддержки субъектов малого и среднего предпринимательства</t>
  </si>
  <si>
    <t>18 001 24000</t>
  </si>
  <si>
    <t>Организация массовых мероприятий по информированию населения о мерах профилактики ВИЧ -инфекции и привлечению приверженности к обследованию, лечению ВИЧ-инфекции</t>
  </si>
  <si>
    <t>Разработка и издание   информационных материалов (в том числе аудио, видеороликов) по профилактике ВИЧ–инфекции</t>
  </si>
  <si>
    <t>Организация обучения учащихся средне-профессиональных учреждений, учебных заведений дополнительного образования, специалистов учреждений и организаций, отвечающих за профилактику ВИЧ–инфекции</t>
  </si>
  <si>
    <t>Организация и проведение мероприятий, направленных на профилактику ВИЧ–инфекции среди работающего населения</t>
  </si>
  <si>
    <t>Организация и проведение мероприятий, направленных на профилактику ВИЧ–инфекции среди потребителей наркотиков и лиц, относящихся к группам риска по инфицированию и распространению ВИЧ–инфекции половым путем</t>
  </si>
  <si>
    <t>Создание в образовательных организациях условий для получения детьми - инвалидами качественного образования</t>
  </si>
  <si>
    <t>10 419 45070</t>
  </si>
  <si>
    <t>07 213 23000</t>
  </si>
  <si>
    <t>Подпрограмма «Повышение благоустройства жилищного фонда и создание благоприятной среды проживания граждан»</t>
  </si>
  <si>
    <t>01 500 00000</t>
  </si>
  <si>
    <t>01 514 42700</t>
  </si>
  <si>
    <t>06 112 26000</t>
  </si>
  <si>
    <t>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</si>
  <si>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06 309 24000</t>
  </si>
  <si>
    <t>Проведение  кадастровых работ в отношении объектов недвижимости, находящихся в муниципальной собственности, изготовление технических планов, получение кадастровых паспортов для передачи объектов в аренду и приватизации, подготовка заключений (актов, справок) для снятия объектов с кадастрового учета</t>
  </si>
  <si>
    <t>Проведение мероприятий по проектированию, реконструкции и строительству линий наружного освещения</t>
  </si>
  <si>
    <t>04 001 25000</t>
  </si>
  <si>
    <t>Мероприятия по сносу аварийного жилья</t>
  </si>
  <si>
    <t xml:space="preserve">Другие вопросы в области культуры, кинематографии
</t>
  </si>
  <si>
    <t>0804</t>
  </si>
  <si>
    <t>Организация проведения капитальных и текущих ремонтов зданий и помещений, в которых размещаются муниципальные учреждения культуры, приведение в соответствие с требованиями норм пожарной безопасности и санитарного законодательства</t>
  </si>
  <si>
    <t>11 104 28000</t>
  </si>
  <si>
    <t>03 100 00000</t>
  </si>
  <si>
    <t xml:space="preserve">Осуществление выплат лицам, в чьей собственности находятся жилые помещения, входящие в аварийный жилищный фонд, выкупной цены за изымаемые жилые помещения </t>
  </si>
  <si>
    <t>03 110 25000</t>
  </si>
  <si>
    <t>Подпрограмма «Формирование жилищного фонда для переселения граждан из жилых помещений, признанных непригодными для проживания и (или) с высоким уровнем износа»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</si>
  <si>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</si>
  <si>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72 000 22002</t>
  </si>
  <si>
    <t>72 000 22002</t>
  </si>
  <si>
    <t>72 000 21100</t>
  </si>
  <si>
    <t>Подпрограмма  «Управление жилыми помещениями, входящими в состав муниципального жилищного фонда»</t>
  </si>
  <si>
    <t>03 500 00000</t>
  </si>
  <si>
    <t>72 000 25011</t>
  </si>
  <si>
    <t>06 106 25000</t>
  </si>
  <si>
    <t>Организация транспортного обслуживания населения</t>
  </si>
  <si>
    <t>72 000  24011</t>
  </si>
  <si>
    <t>72 000 22011</t>
  </si>
  <si>
    <t>Обеспечение деятельности муниципального казенного учреждения «Централизованная бухгалтерия»</t>
  </si>
  <si>
    <t>72 000 22010</t>
  </si>
  <si>
    <t>72 000 22012</t>
  </si>
  <si>
    <t xml:space="preserve">2025 год, сумма в тыс.руб.                </t>
  </si>
  <si>
    <t>72 000 21200</t>
  </si>
  <si>
    <t>20 008 22000</t>
  </si>
  <si>
    <t>13 015 22000</t>
  </si>
  <si>
    <t>Обеспечение деятельности муниципального казенного учреждения "Центр закупок"</t>
  </si>
  <si>
    <t>05 311 24000</t>
  </si>
  <si>
    <t>Капитальный ремонт домов блокированной застройки, входящих в состав муниципального жилищного фонда</t>
  </si>
  <si>
    <t>03 513 25000</t>
  </si>
  <si>
    <t>03 514 25000</t>
  </si>
  <si>
    <t xml:space="preserve">Содержание и текущий ремонт жилых помещений, входящих в состав муниципального жилищного фонда          </t>
  </si>
  <si>
    <t>13 012 25000</t>
  </si>
  <si>
    <t>Поддержка муниципальных учреждений спортивной направленности по адаптивной физической культуре и спорту</t>
  </si>
  <si>
    <t>10 341 48270</t>
  </si>
  <si>
    <t>72 000 2А011</t>
  </si>
  <si>
    <t>Функционирование  Правительства  Российской  Федерации, высших  исполнительных  органов   субъектов  Российской  Федерации,   местных  администраций</t>
  </si>
  <si>
    <t>Оказание муниципальной услуги в соответствии с социальным сертификатом по реализации дополнительных общеобразовательных программ</t>
  </si>
  <si>
    <t>10 343 27000</t>
  </si>
  <si>
    <t>10 343 22000</t>
  </si>
  <si>
    <t>10 307 22000</t>
  </si>
  <si>
    <t>10 420 22000</t>
  </si>
  <si>
    <t>10 542 22002</t>
  </si>
  <si>
    <t>15 103 29000</t>
  </si>
  <si>
    <t>15 205 49100</t>
  </si>
  <si>
    <t>15 206 52500</t>
  </si>
  <si>
    <t xml:space="preserve">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</t>
  </si>
  <si>
    <t>15208R4620</t>
  </si>
  <si>
    <t>15 207 49200</t>
  </si>
  <si>
    <t>15 309 49100</t>
  </si>
  <si>
    <t>15 310 49200</t>
  </si>
  <si>
    <t>15 311 29000</t>
  </si>
  <si>
    <t>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</t>
  </si>
  <si>
    <t>Выплата единовременного поощрения за многолетний труд,  в связи с уходом на пенсию</t>
  </si>
  <si>
    <t>Оценка рыночной стоимости имущества жилого назначения для осуществления выплат лицам, в чьей собственности находятся жилые помещения, входящие в аварийный жилищный фонд, выкупной цены за изымаемые жилые помещения</t>
  </si>
  <si>
    <t>Приобретение автобусов</t>
  </si>
  <si>
    <t>05 308 24000</t>
  </si>
  <si>
    <t>09 203 27000</t>
  </si>
  <si>
    <t>09 204 27000</t>
  </si>
  <si>
    <t>09 307 27000</t>
  </si>
  <si>
    <t>09 308 27000</t>
  </si>
  <si>
    <t>09 309 48700</t>
  </si>
  <si>
    <t>72 000 28011</t>
  </si>
  <si>
    <t>Мероприятия по профилактике туберкулеза и формированию здорового образа жизни</t>
  </si>
  <si>
    <t>72 000 23013</t>
  </si>
  <si>
    <t>03 109 22000</t>
  </si>
  <si>
    <t>06 300 00000</t>
  </si>
  <si>
    <t>06 309 25000</t>
  </si>
  <si>
    <t>01 122 25000</t>
  </si>
  <si>
    <t>Проведение кадастровых работ и государственного кадастрового учета в отношении земельных участков в целях оформления права муниципальной собственности либо в целях подготовки к предоставлению земельных участков на торгах, а также в целях реализации Закона Свердловской области от 7 июля 2004 года № 18-ОЗ «Об особенностях регулирования земельных отношений на территории Свердловской области»</t>
  </si>
  <si>
    <t>Оказание услуг по сопровождению и технической поддержке ранее установленного используемого программного продукта «ГрадИнфо»</t>
  </si>
  <si>
    <t>Подпрограмма «Развитие культурно - досуговой деятельности, библиотечного, музейного дела и кинообслуживания населения»</t>
  </si>
  <si>
    <t>Подпрограмма «Предоставление компенсаций и субсидий на оплату жилых помещений и коммунальных услуг и расходов на оплату жилого помещения и коммунальных услуг»</t>
  </si>
  <si>
    <t>Подпрограмма «Обеспечение деятельности муниципального казенного учреждения «Служба субсидий»</t>
  </si>
  <si>
    <t>03 600 00000</t>
  </si>
  <si>
    <t>03 615 25000</t>
  </si>
  <si>
    <t>Приспособление жилых помещений инвалидов и/или общего имущества в многоквартирных домах, в которых проживают инвалиды, с учетом потребностей инвалидов</t>
  </si>
  <si>
    <t>Повышение благоустройства жилищного фонда по приспособлению жилых помещений инвалидов и общего имущества в многоквартирных домах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</si>
  <si>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</si>
  <si>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</si>
  <si>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 в части финансирования расходов на приобретение учебников и учебных пособий, средств обучения, игр, игрушек</t>
  </si>
  <si>
    <t>Строительство наружного газопровода низкого давления к многоэтажным жилым домам квартала «Центральный поселок» в городе Верхняя Салда</t>
  </si>
  <si>
    <t>01 107 25000</t>
  </si>
  <si>
    <t xml:space="preserve">и плановый период 2026- 2027 годов
</t>
  </si>
  <si>
    <t xml:space="preserve">2025 год, сумма в тыс.руб.                  </t>
  </si>
  <si>
    <t xml:space="preserve">2026 год, сумма в тыс.руб.                </t>
  </si>
  <si>
    <t xml:space="preserve">2027 год,            сумма                                                      в тыс.руб.                </t>
  </si>
  <si>
    <t>классификации расходов бюджета на 2025 год и плановый период 2026-2027 годов</t>
  </si>
  <si>
    <t>Содержание, текущий и капитальный ремонт объектов,  составляющих муниципальную казну  муниципального округа (за исключением жилых помещений)</t>
  </si>
  <si>
    <t xml:space="preserve"> К   решению   Думы   муниципального    округа</t>
  </si>
  <si>
    <t xml:space="preserve">                                                                                                                                                    К решению Думы муниципального округа</t>
  </si>
  <si>
    <t xml:space="preserve">К   решению   Думы   муниципального    </t>
  </si>
  <si>
    <t>Муниципальная программа «Обеспечение деятельности  муниципального казенного  учреждения «Служба муниципального хозяйства»</t>
  </si>
  <si>
    <t xml:space="preserve">2027 год, сумма  в тыс.руб.                </t>
  </si>
  <si>
    <t>Муниципальная программа «Строительство объектов социальной сферы в  Верхнесалдинском муниципальном  округе»</t>
  </si>
  <si>
    <t>Муниципальная программа «Развитие жилищно-коммунального хозяйства и повышение энергетической эффективности Верхнесалдинского муниципального округа Свердловской области»</t>
  </si>
  <si>
    <t>Муниципальная программа «Капитальный ремонт общего имущества многоквартирных домов Верхнесалдинского муниципального округа Свердловской области»</t>
  </si>
  <si>
    <t>Муниципальная программа «Обеспечение безопасного природопользования на территории Верхнесалдинского муниципального округа Свердловской области»</t>
  </si>
  <si>
    <t>Муниципальная программа «Адресная поддержка населения Верхнесалдинского муниципального округа Свердловской области»</t>
  </si>
  <si>
    <t>Муниципальная программа «Развитие градостроительной деятельности Верхнесалдинского муниципального округа Свердловской области»</t>
  </si>
  <si>
    <t>Муниципальная программа   «Обеспечение деятельности по комплектованию, учету, хранению и использованию архивных документов на территории Верхнесалдинского муниципального округа Свердловской области»</t>
  </si>
  <si>
    <t>Муниципальная программа «Профилактика и ограничение  распространения туберкулеза на территории Верхнесалдинского муниципального округа Свердловской области»</t>
  </si>
  <si>
    <t>Муниципальная программа «Ограничение  распространения ВИЧ-инфекции на территории Верхнесалдинского муниципального округа Свердловской области»</t>
  </si>
  <si>
    <t>Муниципальная программа «Обеспечение правопорядка на территории Верхнесалдинского муниципального округа Свердловской области на 2017-2027 годы»</t>
  </si>
  <si>
    <t>Муниципальная программа «Гармонизация межнациональных и межконфессиональных отношений, профилактика экстремизма на территории Верхнесалдинского муниципального округа Свердловской области»</t>
  </si>
  <si>
    <t>Муниципальная программа «Создание  системы кадастра недвижимости Верхнесалдинского муниципального округа Свердловской области»</t>
  </si>
  <si>
    <t>Муниципальная программа «Развитие системы образования Верхнесалдинском муниципальном округе Свердловской области»</t>
  </si>
  <si>
    <t>Муниципальная программа «Развитие культуры Верхнесалдинском муниципальном округе Свердловской области»</t>
  </si>
  <si>
    <t>Муниципальная программа «Поддержка социально ориентированных некоммерческих организаций Верхнесалдинском муниципальном округе Свердловской области»</t>
  </si>
  <si>
    <t>Муниципальная программа "Реализация и развитие муниципального управления Верхнесалдинском муниципальном округе Свердловской области"</t>
  </si>
  <si>
    <t>Подпрограмма "Обеспечение реализации муниципальной  программы «Развитие системы образования Верхнесалдинском муниципальном округе Свердловской области"</t>
  </si>
  <si>
    <t>Подпрограмма «Патриотическое воспитание граждан Верхнесалдинском муниципальном округе Свердловской области»</t>
  </si>
  <si>
    <t>Муниципальная программа "Повышение эффективности управления муниципальной собственностьюВерхнесалдинского муниципального округа Свердловской области"</t>
  </si>
  <si>
    <t>Обеспечение пожарной безопасности  на территорииВерхнесалдинского муниципального округа Свердловской области</t>
  </si>
  <si>
    <t xml:space="preserve">Подпрограмма "Совершенствование гражданской   обороны, предупреждение и ликвидация чрезвычайных ситуаций на территорииВерхнесалдинского муниципального округа Свердловской области" </t>
  </si>
  <si>
    <t>Проведение мониторинга политических, социально-экономических и иных процессов на территорииВерхнесалдинского муниципального округа Свердловской области, оказывающих влияние на ситуацию в сфере профилактики экстремизма</t>
  </si>
  <si>
    <t>Проведение мероприятий, направленных на гармонизацию межэтнических и межконфессиональных отношений, профилактику экстремизма и поддержание позитивного имиджаВерхнесалдинского муниципального округа Свердловской области</t>
  </si>
  <si>
    <t>Муниципальная программа «Развитие жилищно-коммунального хозяйства и повышение энергетической эффективностиВерхнесалдинского муниципального округа Свердловской области»</t>
  </si>
  <si>
    <t>Проведение мониторинга воды, атмосферного воздуха Верхнесалдинского муниципального округа Свердловской области</t>
  </si>
  <si>
    <t>Обеспечение осуществления мероприятий по приоритетным направлениям работы с молодежью на территории Верхнесалдинского муниципального округа Свердловской области</t>
  </si>
  <si>
    <t>Муниципальная программа «Адресная поддержка населенияВерхнесалдинского муниципального округа Свердловской области»</t>
  </si>
  <si>
    <t>Выплаты  материальной помощи отдельным категориям граждан, проживающим на территории Верхнесалдинского муниципального округа Свердловской области</t>
  </si>
  <si>
    <t>Муниципальная программа "Реализация и развитие муниципального управления в Верхнесалдинском муниципальном округе Свердловской области"</t>
  </si>
  <si>
    <t>Муниципальная программа "Повышение эффективности управления муниципальной собственностью Верхнесалдинского муниципального округа Свердловской области"</t>
  </si>
  <si>
    <t>Муниципальная программа " Обеспечение общественной безопасности на территории Верхнесалдинского муниципального округа Свердловской области"</t>
  </si>
  <si>
    <t>Подпрограмма "Обеспечение первичных мер пожарной безопасности на территории Верхнесалдинского муниципального округа Свердловской области"</t>
  </si>
  <si>
    <t>Обеспечение пожарной безопасности  на территории Верхнесалдинского муниципального округа Свердловской области</t>
  </si>
  <si>
    <t xml:space="preserve"> Создание и содержание объектов гражданской обороны Верхнесалдинского муниципального округа Свердловской области</t>
  </si>
  <si>
    <t>Подпрограмма «Построение и развитие аппаратно-программного комплекса «Безопасный город» на территории Верхнесалдинского муниципального округа Свердловской области»</t>
  </si>
  <si>
    <t>Повышение  противопожарной защищенности  территории Вехнесалдинского муниципального округа Свердловской области</t>
  </si>
  <si>
    <t xml:space="preserve">Подпрограмма "Совершенствование гражданской   обороны, предупреждение и ликвидация чрезвычайных ситуаций на территории Верхнесалдинского муниципального округа Свердловской области" </t>
  </si>
  <si>
    <t>Создание и содержание объектов гражданской обороны Верхнесалдинского муниципального округа Свердловской области</t>
  </si>
  <si>
    <t>Создание (внедрение) правоохранительного сегмента аппаратно-программного комплекса "Безопасный город" на территории Верхнесалдинского муниципального округа Свердловской области</t>
  </si>
  <si>
    <t>Проведение мониторинга политических, социально-экономических и иных процессов на территории Верхнесалдинского муниципального округа Свердловской области, оказывающих влияние на ситуацию в сфере профилактики экстремизма</t>
  </si>
  <si>
    <t>Муниципальная программа  «Восстановление и развитие объектов внешнего благоустройства Верхнесалдинского муниципального округа Свердловской области»</t>
  </si>
  <si>
    <t>Муниципальная программа  «Обеспечение деятельности  муниципального казенного  учреждения «Служба городского  хозяйства»</t>
  </si>
  <si>
    <t>Муниципальная программа  «Обеспечение деятельности  муниципального казенного  учреждения «Служба городского хозяйства»</t>
  </si>
  <si>
    <t>Обеспечение деятельности  муниципального казенного  учреждения «Служба городскогоо хозяйства» в области национальной экономики</t>
  </si>
  <si>
    <t>Обеспечение деятельности  муниципального казенного  учреждения «Служба городского  хозяйства» в области национальной экономики</t>
  </si>
  <si>
    <t>Обеспечение деятельности  муниципального казенного  учреждения «Служба городского хозяйства» в области национальной экономики</t>
  </si>
  <si>
    <t>Обеспечение деятельности муниципального казенного учреждения «Служба городского хозяйства»</t>
  </si>
  <si>
    <t>Обеспечение деятельности  муниципального казенного  учреждения «Служба городского хозяйства» в области ЖКХ</t>
  </si>
  <si>
    <t>Обеспечение деятельности муниципального казенного учреждения «Служба городского хозяйства» в области культуры</t>
  </si>
  <si>
    <t>Обеспечение деятельности муниципального казенного учреждения «Служба городского хозяйства» в области средства массовой информации</t>
  </si>
  <si>
    <t>Муниципальная программа «Развитие дорожного хозяйства Верхнесалдинского муниципального округа Свердловской области»</t>
  </si>
  <si>
    <t>Муниципальная программа "Развитие дорожного хозяйства Верхнесалдинского муниципального округа Свердловской области"</t>
  </si>
  <si>
    <t>Муниципальная программа "Развитие жилищно-коммунального хозяйства и повышение энергетической эффективности Верхнесалдинского муниципального округа Свердловской области"</t>
  </si>
  <si>
    <t>Подпрограмма «Поддержка садоводческих, огороднических и дачных некоммерческих объединений Верхнесалдинского муниципального округа Свердловской области»</t>
  </si>
  <si>
    <t>Муниципальная программа «Содействие развитию субъектов малого и среднего  предпринимательства на территории Верхнесалдинского муниципального округа Свердловской области"</t>
  </si>
  <si>
    <t>Подпрограмма «Развитие и модернизация систем коммунальной инфраструктуры Верхнесалдинского муниципального округа Свердловской области»</t>
  </si>
  <si>
    <t>Разработка топливно-энергетического баланса Верхнесалдинского муниципального округа Свердловской области</t>
  </si>
  <si>
    <t>Муниципальная программа «Формирование современной
городской среды в Верхнесалдинском муниципальном округе Свердловской области в 2018-2030 годах»</t>
  </si>
  <si>
    <t>Муниципальная программа «Развитие системы образования в Верхнесалдинском муниципальном округе Свердловской области»</t>
  </si>
  <si>
    <t>Подпрограмма «Развитие системы  дошкольного образования в Верхнесалдинском муниципальном округе Свердловской области»</t>
  </si>
  <si>
    <t>Подпрограмма  «Укрепление и развитие материально-технической базы образовательных организаций Верхнесалдинского муниципального округа Свердловской области»</t>
  </si>
  <si>
    <t>Муниципальная программа «Развитие системы образования в  Верхнесалдинском муниципальном округе Свердловской области»</t>
  </si>
  <si>
    <t>Подпрограмма «Развитие системы общего образования в Верхнесалдинском муниципальном округе Свердловской области»</t>
  </si>
  <si>
    <t>Подпрограмма  «Развитие системы дополнительного образования, отдыха и оздоровления детей в  Верхнесалдинском муниципальном округе Свердловской области»</t>
  </si>
  <si>
    <t>Муниципальная программа «Развитие физической культуры, спорта и молодежной политики в  Верхнесалдинском муниципальном округе Свердловской области»</t>
  </si>
  <si>
    <t>Подпрограмма «Развитие потенциала молодежи в Верхнесалдинском муниципальном округе Свердловской области»</t>
  </si>
  <si>
    <t xml:space="preserve">Обеспечение подготовки молодых граждан Верхнесалдинского муниципального округа Свердловской области к военной  службе </t>
  </si>
  <si>
    <t>Реализация  мероприятий по патриотическому воспитанию молодых граждан на территории Верхнесалдинского муниципального округа Свердловской области</t>
  </si>
  <si>
    <t>Подпрограмма  «Развитие системы дополнительного образования, отдыха и оздоровления детей в Верхнесалдинском муниципальном округе Свердловской области»</t>
  </si>
  <si>
    <t>Подпрограмма «Обеспечение реализации муниципальной  программы «Развитие системы образования в  Верхнесалдинском муниципальном округе Свердловской области»</t>
  </si>
  <si>
    <t>Муниципальная программа "Развитие культуры в Верхнесалдинском муниципальном округе Свердловской области"</t>
  </si>
  <si>
    <t>Муниципальная программа «Развитие физической культуры, спорта и молодежной политики в Верхнесалдинском муниципальном округе Свердловской области»</t>
  </si>
  <si>
    <t>Подпрограмма «Развитие потенциала молодежи в  Верхнесалдинском муниципальном округе Свердловской области»</t>
  </si>
  <si>
    <t>Обеспечение осуществления мероприятий по приоритетным направлениям работы с молодежью на территории Верхнесалдинского муниципального округа Свердловской области Свердловской области</t>
  </si>
  <si>
    <t>Подпрограмма «Патриотическое воспитание граждан в Верхнесалдинском муниципальном округе Свердловской области»</t>
  </si>
  <si>
    <t>Муниципальная программа «Развитие системы образования в Верхнесалдинском муниципальном округе Свердловской области"</t>
  </si>
  <si>
    <t>Подпрограмма  "Укрепление и развитие материально-технической базы образовательных организаций Верхнесалдинского муниципального округа Свердловской области"</t>
  </si>
  <si>
    <t>Подпрограмма "Обеспечение реализации муниципальной  программы «Развитие системы образования в Верхнесалдинском муниципальном округе Свердловской области"</t>
  </si>
  <si>
    <t>Подпрограмма "Обеспечение реализации муниципальной  программы «Развитие системы образования в  Верхнесалдинском муниципальном округе Свердловской области"</t>
  </si>
  <si>
    <t>Подпрограмма "Развитие системы  дошкольного образования в Верхнесалдинском муниципальном округе Свердловской области"</t>
  </si>
  <si>
    <t>Подпрограмма «Обеспечение реализации муниципальной  программы «Развитие системы образования в Верхнесалдинском муниципальном округе Свердловской области»</t>
  </si>
  <si>
    <t>Подпрограмма «Развитие физической культуры и спорта  в Верхнесалдинском муниципальном округе Свердловской области»</t>
  </si>
  <si>
    <t>Муниципальная программа «Поддержка социально ориентированных некоммерческих организаций в Верхнесалдинском муниципальном округе Свердловской области»</t>
  </si>
  <si>
    <t>Выплаты  материальной помощи отдельным категориям граждан, проживающим на территории Верхнесалдинского муниципального округа Свердловской области Свердловской области</t>
  </si>
  <si>
    <t>Подпрограмма «Реализация дополнительных мер социальной помощи отдельным категориям граждан в Верхнесалдинском муниципальном округе Свердловской области»</t>
  </si>
  <si>
    <t>Муниципальная программа «Развитие культуры в Верхнесалдинском муниципальном округе Свердловской области»</t>
  </si>
  <si>
    <t>Муниципальная программа «Ограничение распространения ВИЧ-инфекции на территории Верхнесалдинского муниципального округа Свердловской области»</t>
  </si>
  <si>
    <t>Муниципальная  программа «Развитие системы образования в Верхнесалдинском муниципальном округе Свердловской области»</t>
  </si>
  <si>
    <t>Муниципальная программа «Поддержка социально ориентированных некоммерческих организаций  в Верхнесалдинском муниципальном округе Свердловской области»</t>
  </si>
  <si>
    <t>Подпрограмма «Развитие физической культуры и спорта в  Верхнесалдинском муниципальном округе Свердловской области»</t>
  </si>
  <si>
    <t xml:space="preserve">Верхнесалдинского  муниципального  округа Свердловской области на  2025 год </t>
  </si>
  <si>
    <t xml:space="preserve">Перечень   муниципальных  программ Верхнесалдиского муниципального  округа Свердловской области,  подлежащих реализации в  2025 году  и плановом периоде 2026-2027 годах                                                 </t>
  </si>
  <si>
    <t xml:space="preserve">Верхнесалдинского муниципального  округа Свердловской области и непрограммным </t>
  </si>
  <si>
    <t>ФИНАНСОВОЕ УПРАВЛЕНИЕ АДМИНИСТРАЦИИ ВЕРХНЕСАЛДИНСКОГО МУНИЦИПАЛЬНОГО ОКРУГА СВЕРДЛОВСКОЙ ОБЛАСТИ</t>
  </si>
  <si>
    <t>СЧЕТНАЯ ПАЛАТА ВЕРХНЕСАЛДИНСКОГО МУНИЦИПАЛЬНОГО ОКРУГА  СВЕРДЛОВСКОЙ ОБЛАСТИ</t>
  </si>
  <si>
    <t>ДУМА ВЕРХНЕСАЛДИНСКОГО МУНИЦИПАЛЬНОГО ОКРУГА  СВЕРДЛОВСКОЙ ОБЛАСТИ</t>
  </si>
  <si>
    <t>УПРАВЛЕНИЕ ОБРАЗОВАНИЯ АДМИНИСТРАЦИИ ВЕРХНЕСАЛДИНСКОГО МУНИЦИПАЛЬНОГО ОКРУГА  СВЕРДЛОВСКОЙ ОБЛАСТИ</t>
  </si>
  <si>
    <t>АДМИНИСТРАЦИЯ ВЕРХНЕСАЛДИНСКОГО МУНИЦИПАЛЬНОГО ОКРУГА  СВЕРДЛОВСКОЙ ОБЛАСТИ</t>
  </si>
  <si>
    <t>Муниципальная программа «Профилактика и ограничение  распространения туберкулеза на территории Верхнесалдинского муниципального округа Свердловской области »</t>
  </si>
  <si>
    <t>Муниципальная программа «Восстановление и развитие объектов внешнего благоустройстваВерхнесалдинского муниципального округа Свердловской области»</t>
  </si>
  <si>
    <t xml:space="preserve"> Муниципальная программа «Развитие дорожного хозяйства Верхнесалдинского муниципального округа Свердловской области»</t>
  </si>
  <si>
    <t>Муниципальная программа «Формирование современной городской среды в Верхнесалдинском муниципальном округе Свердловской области в 2018-2030 годах»</t>
  </si>
  <si>
    <t>Муниципальная программа «Развитие градостроительной деятельности Верхнесалдинского  муниципального округа Свердловской области»</t>
  </si>
  <si>
    <t>Муниципальная программа «Обеспечение общественной безопасности на территории Верхнесалдинского муниципального округа Свердловской области»</t>
  </si>
  <si>
    <t>Муниципальная программа «Содействие развитию субъектов малого и среднего  предпринимательства на территории Верхнесалдинского муниципального округа Свердловской области»</t>
  </si>
  <si>
    <t>Муниципальная программа «Повышение эффективности управления муниципальной собственностью Верхнесалдинского муниципального округа Свердловской области»</t>
  </si>
  <si>
    <t>Муниципальная программа «Реализация и развитие муниципального управления в  Верхнесалдинском муниципальном округе Свердловской области»</t>
  </si>
  <si>
    <t>Муниципальная программа «Обеспечение правопорядка на территории Верхнесалдинского муниципального округа Свердловской области»</t>
  </si>
  <si>
    <t>Предоставление субсидий из средств бюджета муниципального округа Свердловской области социально - ориентированным некоммерческим организациям</t>
  </si>
  <si>
    <t>Обустройство маршрутов следования «Дом-Школа-Дом»</t>
  </si>
  <si>
    <t>05 412 24000</t>
  </si>
  <si>
    <t>Обслуживание и эксплуатация системы видеонаблюдения АПК «Безопасный город»</t>
  </si>
  <si>
    <t>07 317 23000</t>
  </si>
  <si>
    <t>10 205 S5400</t>
  </si>
  <si>
    <t>10 249 27000</t>
  </si>
  <si>
    <t>10 433 S5410</t>
  </si>
  <si>
    <t>10 416  27000</t>
  </si>
  <si>
    <t>10 309 S5600</t>
  </si>
  <si>
    <t>10 419 S5070</t>
  </si>
  <si>
    <t>10 434 S5800</t>
  </si>
  <si>
    <t>10 341 S8270</t>
  </si>
  <si>
    <t>Внедрение механизмов инициативного бюджетирования на территории Верхнесалдинского муниципального округа Свердловской области</t>
  </si>
  <si>
    <t>Обучение населения способам защиты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на территории Верхнесалдинского муниципального округа Свердловской области</t>
  </si>
  <si>
    <t>07 211 23000</t>
  </si>
  <si>
    <t>Содержание, благоустройство, обустройство мест захоронения на территории Верхнесалдинского муниципального округа Свердловской области</t>
  </si>
  <si>
    <t xml:space="preserve">Проведение мониторинга воды, атмосферного воздухаВерхнесалдинского муниципального округа Свердловской области </t>
  </si>
  <si>
    <t>09 210 S8600</t>
  </si>
  <si>
    <t>Организация и проведение мероприятий в сфере молодежной политики</t>
  </si>
  <si>
    <t>09 210 48600</t>
  </si>
  <si>
    <t>09 309 S8700</t>
  </si>
  <si>
    <t>Обеспечение сохранения и использования объектов культурного наследия Верхнесалдинского муниципального округа Свердловской области</t>
  </si>
  <si>
    <t>11 120 28000</t>
  </si>
  <si>
    <t>03 408 S9500</t>
  </si>
  <si>
    <t>15 312 52500</t>
  </si>
  <si>
    <t>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</si>
  <si>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>10 240 45200</t>
  </si>
  <si>
    <t>72 000 25009</t>
  </si>
  <si>
    <t>Ремонт объектов жилищно-коммунального хозяйства на территории Верхнесалдинского муниципального округа Свердловской области</t>
  </si>
  <si>
    <t>13 017 25000</t>
  </si>
  <si>
    <t>Прочие  мероприятия  по  благоустройству  муниципального округа</t>
  </si>
  <si>
    <t>Субсидия муниципальному унитарному предприятию Верхнесалдинского муниципального округа "Верхнесалдинские коммунальные сети" на возмещение затрат на приобретение каменного угля в связи с оказанием услуг теплоснабжения</t>
  </si>
  <si>
    <t>03 700 00000</t>
  </si>
  <si>
    <t>03 716 29000</t>
  </si>
  <si>
    <t>Предоставление социальных выплат гражданам, имеющим трех и более детей, взамен земельного участка, находящегося в муниципальной собственности или земельного участка, государственная собственность на который не разграничена, расположенного в границах Верхнесалдинского муниципального округа, предоставляемого для индивидуального жилищного строительства в собственность бесплатно</t>
  </si>
  <si>
    <t>Подпрограмма «Социальные выплаты многодетным семьям взамен земельного участка»</t>
  </si>
  <si>
    <t>Информационно– телекоммуникационное  и информационно-техническое обеспечение деятельности Администрации Верхнесалдинского муниципального округа Свердловской области</t>
  </si>
  <si>
    <t>Муниципальная программа "Обеспечение общественной безопасности на территории Верхнесалдинского муниципального округа Свердловской области"</t>
  </si>
  <si>
    <t>Выплаты денежного вознаграждения лицам, удостоенным звания «Почетный гражданин города Верхняя Салда», «Почетный гражданин Верхнесалдинского городского округа», «Почетный гражданин Верхнесалдинского муниципального округа Свердловской области» и ветеранам Великой Отечественной войны</t>
  </si>
  <si>
    <t>Проведение мероприятий, направленных на гармонизацию межэтнических и межконфессиональных отношений, профилактику экстремизма и поддержание позитивного имиджа Верхнесалдинского муниципального округа Свердловской области</t>
  </si>
  <si>
    <t>10 350 S8Г00</t>
  </si>
  <si>
    <t>10 350 48Г00</t>
  </si>
  <si>
    <t>27 0И4 55550</t>
  </si>
  <si>
    <t>27 0И4 55557</t>
  </si>
  <si>
    <t>Предоставление услуги с использованием единой сети передачи данных доступа к государственным, муниципальным, иным информационным системам и к информационно-телекоммуникационной сети "Интернет"</t>
  </si>
  <si>
    <t>Организация и проведение социально-значимого проекта для населения Верхнесалдинского муниципального округа Свердловской области, направленного на профилактику ВИЧ–инфекции</t>
  </si>
  <si>
    <t>Муниципальная программа «Гармонизация межнациональных и межконфессиональных отношений, профилактика экстремизма на территории Верхнесалдинского муниципального округа Свердловской области »</t>
  </si>
  <si>
    <t>Обеспечение деятельности муниципального казенного учреждения "Управление гражданской защиты"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</si>
</sst>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0\-0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71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/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Fill="1"/>
    <xf numFmtId="0" fontId="0" fillId="3" borderId="0" xfId="0" applyFill="1"/>
    <xf numFmtId="164" fontId="0" fillId="0" borderId="0" xfId="0" applyNumberFormat="1" applyFill="1" applyBorder="1"/>
    <xf numFmtId="165" fontId="8" fillId="0" borderId="0" xfId="0" applyNumberFormat="1" applyFont="1"/>
    <xf numFmtId="165" fontId="0" fillId="0" borderId="0" xfId="0" applyNumberFormat="1"/>
    <xf numFmtId="0" fontId="12" fillId="0" borderId="0" xfId="0" applyFont="1" applyAlignment="1"/>
    <xf numFmtId="0" fontId="2" fillId="0" borderId="0" xfId="0" applyFont="1" applyAlignment="1">
      <alignment horizontal="right"/>
    </xf>
    <xf numFmtId="165" fontId="6" fillId="2" borderId="4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65" fontId="4" fillId="2" borderId="6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165" fontId="6" fillId="2" borderId="9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justify" vertical="center" wrapText="1"/>
    </xf>
    <xf numFmtId="165" fontId="6" fillId="2" borderId="13" xfId="0" applyNumberFormat="1" applyFont="1" applyFill="1" applyBorder="1" applyAlignment="1">
      <alignment horizontal="center" vertical="top"/>
    </xf>
    <xf numFmtId="165" fontId="4" fillId="2" borderId="14" xfId="0" applyNumberFormat="1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top"/>
    </xf>
    <xf numFmtId="0" fontId="6" fillId="2" borderId="8" xfId="1" applyFont="1" applyFill="1" applyBorder="1" applyAlignment="1">
      <alignment horizontal="center" vertical="top"/>
    </xf>
    <xf numFmtId="165" fontId="6" fillId="2" borderId="6" xfId="0" applyNumberFormat="1" applyFont="1" applyFill="1" applyBorder="1" applyAlignment="1">
      <alignment horizontal="center" vertical="top"/>
    </xf>
    <xf numFmtId="0" fontId="9" fillId="0" borderId="0" xfId="0" applyFont="1"/>
    <xf numFmtId="0" fontId="6" fillId="0" borderId="0" xfId="0" applyFont="1" applyAlignment="1">
      <alignment horizontal="left" indent="3"/>
    </xf>
    <xf numFmtId="0" fontId="1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0" xfId="0" applyFont="1" applyFill="1" applyBorder="1"/>
    <xf numFmtId="0" fontId="1" fillId="0" borderId="2" xfId="0" applyFont="1" applyFill="1" applyBorder="1"/>
    <xf numFmtId="164" fontId="1" fillId="0" borderId="0" xfId="0" applyNumberFormat="1" applyFont="1" applyFill="1"/>
    <xf numFmtId="49" fontId="6" fillId="4" borderId="0" xfId="0" applyNumberFormat="1" applyFont="1" applyFill="1" applyBorder="1" applyAlignment="1">
      <alignment horizontal="center" vertical="top"/>
    </xf>
    <xf numFmtId="49" fontId="6" fillId="4" borderId="0" xfId="0" applyNumberFormat="1" applyFont="1" applyFill="1" applyBorder="1" applyAlignment="1">
      <alignment horizontal="center" vertical="top" wrapText="1"/>
    </xf>
    <xf numFmtId="0" fontId="16" fillId="4" borderId="0" xfId="0" applyFont="1" applyFill="1"/>
    <xf numFmtId="0" fontId="3" fillId="4" borderId="0" xfId="0" applyFont="1" applyFill="1" applyBorder="1" applyAlignment="1">
      <alignment horizontal="center" vertical="top"/>
    </xf>
    <xf numFmtId="0" fontId="16" fillId="0" borderId="0" xfId="0" applyFont="1"/>
    <xf numFmtId="0" fontId="15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justify" vertical="top" wrapText="1"/>
    </xf>
    <xf numFmtId="0" fontId="1" fillId="0" borderId="32" xfId="0" applyFont="1" applyFill="1" applyBorder="1"/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/>
    <xf numFmtId="0" fontId="18" fillId="0" borderId="0" xfId="0" applyFont="1" applyFill="1" applyBorder="1"/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/>
    </xf>
    <xf numFmtId="49" fontId="18" fillId="0" borderId="0" xfId="0" applyNumberFormat="1" applyFont="1" applyFill="1" applyBorder="1" applyAlignment="1">
      <alignment horizontal="center" vertical="top"/>
    </xf>
    <xf numFmtId="164" fontId="18" fillId="0" borderId="0" xfId="0" applyNumberFormat="1" applyFont="1" applyFill="1"/>
    <xf numFmtId="0" fontId="2" fillId="0" borderId="0" xfId="0" applyFont="1" applyFill="1"/>
    <xf numFmtId="164" fontId="18" fillId="0" borderId="0" xfId="0" applyNumberFormat="1" applyFont="1" applyFill="1" applyAlignment="1">
      <alignment horizontal="left" vertical="top"/>
    </xf>
    <xf numFmtId="0" fontId="19" fillId="5" borderId="0" xfId="0" applyFont="1" applyFill="1" applyAlignment="1">
      <alignment horizontal="left" vertical="top"/>
    </xf>
    <xf numFmtId="0" fontId="19" fillId="0" borderId="0" xfId="0" applyFont="1" applyFill="1"/>
    <xf numFmtId="0" fontId="3" fillId="0" borderId="0" xfId="0" applyFont="1" applyFill="1"/>
    <xf numFmtId="0" fontId="16" fillId="0" borderId="0" xfId="0" applyFont="1" applyFill="1" applyAlignment="1"/>
    <xf numFmtId="0" fontId="16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/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left" indent="27"/>
    </xf>
    <xf numFmtId="0" fontId="3" fillId="0" borderId="0" xfId="0" applyFont="1" applyFill="1" applyAlignment="1">
      <alignment horizontal="left" indent="27"/>
    </xf>
    <xf numFmtId="166" fontId="16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14" fillId="0" borderId="0" xfId="0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justify"/>
    </xf>
    <xf numFmtId="0" fontId="13" fillId="0" borderId="6" xfId="0" applyFont="1" applyFill="1" applyBorder="1" applyAlignment="1">
      <alignment horizontal="center" vertical="justify"/>
    </xf>
    <xf numFmtId="0" fontId="13" fillId="0" borderId="21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166" fontId="13" fillId="0" borderId="21" xfId="0" applyNumberFormat="1" applyFont="1" applyFill="1" applyBorder="1" applyAlignment="1">
      <alignment horizontal="left" vertical="top" wrapText="1"/>
    </xf>
    <xf numFmtId="49" fontId="13" fillId="0" borderId="21" xfId="0" applyNumberFormat="1" applyFont="1" applyFill="1" applyBorder="1" applyAlignment="1">
      <alignment horizontal="center" vertical="top"/>
    </xf>
    <xf numFmtId="165" fontId="13" fillId="0" borderId="43" xfId="0" applyNumberFormat="1" applyFont="1" applyFill="1" applyBorder="1" applyAlignment="1">
      <alignment horizontal="center" vertical="top"/>
    </xf>
    <xf numFmtId="49" fontId="3" fillId="0" borderId="38" xfId="0" applyNumberFormat="1" applyFont="1" applyFill="1" applyBorder="1" applyAlignment="1">
      <alignment horizontal="center" vertical="top"/>
    </xf>
    <xf numFmtId="164" fontId="3" fillId="0" borderId="41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justify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164" fontId="3" fillId="0" borderId="32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justify" vertical="top"/>
    </xf>
    <xf numFmtId="0" fontId="3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164" fontId="3" fillId="0" borderId="12" xfId="0" applyNumberFormat="1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32" xfId="0" applyNumberFormat="1" applyFont="1" applyFill="1" applyBorder="1" applyAlignment="1">
      <alignment horizontal="center" vertical="top" wrapText="1"/>
    </xf>
    <xf numFmtId="166" fontId="3" fillId="0" borderId="8" xfId="0" applyNumberFormat="1" applyFont="1" applyFill="1" applyBorder="1" applyAlignment="1">
      <alignment horizontal="justify" vertical="top"/>
    </xf>
    <xf numFmtId="49" fontId="3" fillId="0" borderId="8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horizontal="center" vertical="top"/>
    </xf>
    <xf numFmtId="49" fontId="3" fillId="0" borderId="34" xfId="0" applyNumberFormat="1" applyFont="1" applyFill="1" applyBorder="1" applyAlignment="1">
      <alignment horizontal="center" vertical="top" wrapText="1"/>
    </xf>
    <xf numFmtId="164" fontId="3" fillId="0" borderId="34" xfId="0" applyNumberFormat="1" applyFont="1" applyFill="1" applyBorder="1" applyAlignment="1">
      <alignment horizontal="center" vertical="top" wrapText="1"/>
    </xf>
    <xf numFmtId="164" fontId="3" fillId="0" borderId="18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left" vertical="top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 vertical="top" wrapText="1"/>
    </xf>
    <xf numFmtId="0" fontId="3" fillId="4" borderId="0" xfId="0" applyFont="1" applyFill="1"/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4" borderId="0" xfId="0" applyFont="1" applyFill="1" applyAlignment="1">
      <alignment horizontal="justify" vertical="top" wrapText="1"/>
    </xf>
    <xf numFmtId="0" fontId="6" fillId="4" borderId="0" xfId="0" applyFont="1" applyFill="1" applyAlignment="1"/>
    <xf numFmtId="0" fontId="13" fillId="4" borderId="0" xfId="0" applyFont="1" applyFill="1" applyAlignment="1">
      <alignment horizontal="center" vertical="top"/>
    </xf>
    <xf numFmtId="0" fontId="13" fillId="4" borderId="0" xfId="0" applyFont="1" applyFill="1" applyAlignment="1">
      <alignment horizontal="justify" vertical="top" wrapText="1"/>
    </xf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49" fontId="6" fillId="4" borderId="0" xfId="0" applyNumberFormat="1" applyFont="1" applyFill="1" applyAlignment="1">
      <alignment horizontal="justify" vertical="top" wrapText="1"/>
    </xf>
    <xf numFmtId="0" fontId="6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justify" vertical="top" wrapText="1"/>
    </xf>
    <xf numFmtId="0" fontId="1" fillId="4" borderId="0" xfId="0" applyFont="1" applyFill="1" applyBorder="1"/>
    <xf numFmtId="49" fontId="6" fillId="4" borderId="0" xfId="0" applyNumberFormat="1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indent="15"/>
    </xf>
    <xf numFmtId="0" fontId="6" fillId="4" borderId="2" xfId="0" applyFont="1" applyFill="1" applyBorder="1"/>
    <xf numFmtId="49" fontId="6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left"/>
    </xf>
    <xf numFmtId="0" fontId="6" fillId="4" borderId="0" xfId="0" applyFont="1" applyFill="1" applyAlignment="1">
      <alignment horizontal="center" vertical="top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left" vertical="top" indent="21"/>
    </xf>
    <xf numFmtId="0" fontId="13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11" fillId="4" borderId="2" xfId="0" applyFont="1" applyFill="1" applyBorder="1"/>
    <xf numFmtId="0" fontId="6" fillId="4" borderId="0" xfId="0" applyFont="1" applyFill="1" applyBorder="1" applyAlignment="1">
      <alignment horizontal="left" vertical="top" wrapText="1"/>
    </xf>
    <xf numFmtId="164" fontId="11" fillId="4" borderId="0" xfId="0" applyNumberFormat="1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6" fillId="4" borderId="0" xfId="0" applyFont="1" applyFill="1" applyBorder="1"/>
    <xf numFmtId="164" fontId="6" fillId="4" borderId="0" xfId="0" applyNumberFormat="1" applyFont="1" applyFill="1" applyBorder="1"/>
    <xf numFmtId="0" fontId="11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horizontal="justify" vertical="top"/>
    </xf>
    <xf numFmtId="0" fontId="6" fillId="4" borderId="0" xfId="0" applyFont="1" applyFill="1" applyBorder="1" applyAlignment="1">
      <alignment vertical="top"/>
    </xf>
    <xf numFmtId="0" fontId="11" fillId="4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center" vertical="top"/>
    </xf>
    <xf numFmtId="0" fontId="3" fillId="0" borderId="3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center" vertical="top"/>
    </xf>
    <xf numFmtId="0" fontId="3" fillId="0" borderId="54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25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justify" vertical="top" wrapText="1"/>
    </xf>
    <xf numFmtId="0" fontId="4" fillId="2" borderId="23" xfId="0" applyFont="1" applyFill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24" xfId="0" applyFont="1" applyBorder="1" applyAlignment="1">
      <alignment horizontal="justify" vertical="top" wrapTex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8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4" borderId="0" xfId="0" applyFont="1" applyFill="1" applyAlignment="1">
      <alignment horizontal="left"/>
    </xf>
    <xf numFmtId="0" fontId="6" fillId="0" borderId="0" xfId="0" applyFont="1" applyAlignment="1">
      <alignment horizontal="left" indent="3"/>
    </xf>
    <xf numFmtId="0" fontId="4" fillId="0" borderId="16" xfId="0" applyFont="1" applyBorder="1" applyAlignment="1">
      <alignment horizontal="justify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indent="3"/>
    </xf>
    <xf numFmtId="0" fontId="6" fillId="2" borderId="0" xfId="0" applyFont="1" applyFill="1" applyAlignment="1">
      <alignment horizontal="left" indent="3"/>
    </xf>
    <xf numFmtId="0" fontId="3" fillId="4" borderId="0" xfId="0" applyFont="1" applyFill="1" applyAlignment="1"/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49" fontId="6" fillId="4" borderId="46" xfId="0" applyNumberFormat="1" applyFont="1" applyFill="1" applyBorder="1" applyAlignment="1">
      <alignment horizontal="right" vertical="top" wrapText="1"/>
    </xf>
    <xf numFmtId="49" fontId="6" fillId="4" borderId="45" xfId="0" applyNumberFormat="1" applyFont="1" applyFill="1" applyBorder="1" applyAlignment="1">
      <alignment horizontal="right" vertical="top" wrapText="1"/>
    </xf>
    <xf numFmtId="49" fontId="6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justify"/>
    </xf>
    <xf numFmtId="0" fontId="13" fillId="4" borderId="0" xfId="0" applyFont="1" applyFill="1" applyAlignment="1">
      <alignment horizontal="center" vertical="top"/>
    </xf>
    <xf numFmtId="0" fontId="13" fillId="4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6" fillId="0" borderId="0" xfId="0" applyFont="1" applyFill="1" applyAlignment="1"/>
    <xf numFmtId="49" fontId="3" fillId="0" borderId="0" xfId="0" applyNumberFormat="1" applyFont="1" applyFill="1" applyAlignment="1">
      <alignment horizontal="left" indent="27"/>
    </xf>
    <xf numFmtId="0" fontId="3" fillId="0" borderId="0" xfId="0" applyFont="1" applyFill="1" applyAlignment="1">
      <alignment horizontal="left" indent="27"/>
    </xf>
    <xf numFmtId="0" fontId="13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top"/>
    </xf>
    <xf numFmtId="49" fontId="6" fillId="4" borderId="0" xfId="0" applyNumberFormat="1" applyFont="1" applyFill="1" applyBorder="1" applyAlignment="1">
      <alignment horizontal="left" vertical="top" indent="21"/>
    </xf>
    <xf numFmtId="0" fontId="13" fillId="4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justify" vertical="top" wrapText="1"/>
    </xf>
    <xf numFmtId="0" fontId="4" fillId="0" borderId="23" xfId="0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6" fillId="0" borderId="52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25" xfId="0" applyNumberFormat="1" applyFont="1" applyFill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justify" vertical="top" wrapText="1"/>
    </xf>
    <xf numFmtId="0" fontId="7" fillId="0" borderId="23" xfId="0" applyFont="1" applyFill="1" applyBorder="1" applyAlignment="1">
      <alignment horizontal="center" vertical="top" wrapText="1"/>
    </xf>
    <xf numFmtId="49" fontId="7" fillId="0" borderId="23" xfId="0" applyNumberFormat="1" applyFont="1" applyFill="1" applyBorder="1" applyAlignment="1">
      <alignment horizontal="center" vertical="top" wrapText="1"/>
    </xf>
    <xf numFmtId="0" fontId="6" fillId="0" borderId="51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164" fontId="6" fillId="0" borderId="22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/>
    </xf>
    <xf numFmtId="164" fontId="6" fillId="0" borderId="1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/>
    </xf>
    <xf numFmtId="164" fontId="6" fillId="0" borderId="8" xfId="0" applyNumberFormat="1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justify" vertical="justify" wrapText="1"/>
    </xf>
    <xf numFmtId="49" fontId="4" fillId="0" borderId="23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justify" vertical="top"/>
    </xf>
    <xf numFmtId="164" fontId="6" fillId="0" borderId="12" xfId="0" applyNumberFormat="1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164" fontId="6" fillId="0" borderId="8" xfId="0" applyNumberFormat="1" applyFont="1" applyFill="1" applyBorder="1" applyAlignment="1">
      <alignment horizontal="center" vertical="top"/>
    </xf>
    <xf numFmtId="164" fontId="6" fillId="0" borderId="9" xfId="0" applyNumberFormat="1" applyFont="1" applyFill="1" applyBorder="1" applyAlignment="1">
      <alignment horizontal="center" vertical="top"/>
    </xf>
    <xf numFmtId="49" fontId="7" fillId="0" borderId="23" xfId="0" applyNumberFormat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justify" vertical="top"/>
    </xf>
    <xf numFmtId="0" fontId="6" fillId="0" borderId="11" xfId="0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justify" vertical="justify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justify" vertical="top" wrapText="1"/>
    </xf>
    <xf numFmtId="49" fontId="6" fillId="0" borderId="2" xfId="0" applyNumberFormat="1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center" vertical="top"/>
    </xf>
    <xf numFmtId="49" fontId="6" fillId="0" borderId="10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49" fontId="7" fillId="0" borderId="12" xfId="0" applyNumberFormat="1" applyFont="1" applyFill="1" applyBorder="1" applyAlignment="1">
      <alignment horizontal="center" vertical="top" wrapText="1"/>
    </xf>
    <xf numFmtId="49" fontId="7" fillId="0" borderId="32" xfId="0" applyNumberFormat="1" applyFont="1" applyFill="1" applyBorder="1" applyAlignment="1">
      <alignment horizontal="center" vertical="top" wrapText="1"/>
    </xf>
    <xf numFmtId="164" fontId="6" fillId="0" borderId="53" xfId="0" applyNumberFormat="1" applyFont="1" applyFill="1" applyBorder="1" applyAlignment="1">
      <alignment horizontal="center" vertical="top"/>
    </xf>
    <xf numFmtId="49" fontId="6" fillId="0" borderId="30" xfId="0" applyNumberFormat="1" applyFont="1" applyFill="1" applyBorder="1" applyAlignment="1">
      <alignment horizontal="center" vertical="top" wrapText="1"/>
    </xf>
    <xf numFmtId="49" fontId="7" fillId="0" borderId="30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49" fontId="6" fillId="0" borderId="26" xfId="0" applyNumberFormat="1" applyFont="1" applyFill="1" applyBorder="1" applyAlignment="1">
      <alignment horizontal="center" vertical="top"/>
    </xf>
    <xf numFmtId="0" fontId="11" fillId="0" borderId="19" xfId="0" applyFont="1" applyFill="1" applyBorder="1"/>
    <xf numFmtId="0" fontId="11" fillId="0" borderId="2" xfId="0" applyFont="1" applyFill="1" applyBorder="1"/>
    <xf numFmtId="164" fontId="6" fillId="0" borderId="19" xfId="0" applyNumberFormat="1" applyFont="1" applyFill="1" applyBorder="1" applyAlignment="1">
      <alignment horizontal="center" vertical="top"/>
    </xf>
    <xf numFmtId="164" fontId="6" fillId="0" borderId="22" xfId="0" applyNumberFormat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/>
    </xf>
    <xf numFmtId="164" fontId="6" fillId="0" borderId="49" xfId="0" applyNumberFormat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justify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49" fontId="6" fillId="0" borderId="23" xfId="0" applyNumberFormat="1" applyFont="1" applyFill="1" applyBorder="1" applyAlignment="1">
      <alignment horizontal="center" vertical="top" wrapText="1"/>
    </xf>
    <xf numFmtId="49" fontId="7" fillId="0" borderId="19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164" fontId="6" fillId="0" borderId="25" xfId="0" applyNumberFormat="1" applyFont="1" applyFill="1" applyBorder="1" applyAlignment="1">
      <alignment horizontal="center" vertical="top" wrapText="1"/>
    </xf>
    <xf numFmtId="164" fontId="6" fillId="0" borderId="13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justify" vertical="justify" wrapText="1"/>
    </xf>
    <xf numFmtId="164" fontId="6" fillId="0" borderId="25" xfId="0" applyNumberFormat="1" applyFont="1" applyFill="1" applyBorder="1" applyAlignment="1">
      <alignment horizontal="center" vertical="top"/>
    </xf>
    <xf numFmtId="164" fontId="6" fillId="0" borderId="13" xfId="0" applyNumberFormat="1" applyFont="1" applyFill="1" applyBorder="1" applyAlignment="1">
      <alignment horizontal="center" vertical="top"/>
    </xf>
    <xf numFmtId="164" fontId="6" fillId="0" borderId="48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6" fillId="0" borderId="12" xfId="0" applyNumberFormat="1" applyFont="1" applyFill="1" applyBorder="1" applyAlignment="1">
      <alignment horizontal="center" vertical="top" wrapText="1"/>
    </xf>
    <xf numFmtId="49" fontId="5" fillId="0" borderId="32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justify" vertical="top"/>
    </xf>
    <xf numFmtId="49" fontId="6" fillId="0" borderId="0" xfId="0" applyNumberFormat="1" applyFont="1" applyFill="1" applyBorder="1" applyAlignment="1">
      <alignment horizontal="center" vertical="top" wrapText="1"/>
    </xf>
    <xf numFmtId="0" fontId="6" fillId="0" borderId="12" xfId="0" applyNumberFormat="1" applyFont="1" applyFill="1" applyBorder="1" applyAlignment="1">
      <alignment horizontal="justify" vertical="top"/>
    </xf>
    <xf numFmtId="0" fontId="6" fillId="0" borderId="8" xfId="0" applyNumberFormat="1" applyFont="1" applyFill="1" applyBorder="1" applyAlignment="1">
      <alignment horizontal="justify" vertical="top"/>
    </xf>
    <xf numFmtId="0" fontId="7" fillId="0" borderId="3" xfId="0" applyNumberFormat="1" applyFont="1" applyFill="1" applyBorder="1" applyAlignment="1">
      <alignment horizontal="justify" vertical="top"/>
    </xf>
    <xf numFmtId="0" fontId="6" fillId="0" borderId="2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justify" vertical="center" wrapText="1"/>
    </xf>
    <xf numFmtId="49" fontId="4" fillId="0" borderId="11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justify" vertical="top" wrapText="1"/>
    </xf>
    <xf numFmtId="49" fontId="4" fillId="0" borderId="32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justify" vertical="top"/>
    </xf>
    <xf numFmtId="49" fontId="6" fillId="0" borderId="23" xfId="0" applyNumberFormat="1" applyFont="1" applyFill="1" applyBorder="1" applyAlignment="1">
      <alignment horizontal="center" vertical="top"/>
    </xf>
    <xf numFmtId="164" fontId="7" fillId="0" borderId="19" xfId="0" applyNumberFormat="1" applyFont="1" applyFill="1" applyBorder="1" applyAlignment="1">
      <alignment horizontal="center" vertical="top" wrapText="1"/>
    </xf>
    <xf numFmtId="164" fontId="7" fillId="0" borderId="22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top"/>
    </xf>
    <xf numFmtId="49" fontId="4" fillId="0" borderId="23" xfId="0" applyNumberFormat="1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164" fontId="7" fillId="0" borderId="6" xfId="0" applyNumberFormat="1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justify" vertical="top" wrapText="1"/>
    </xf>
    <xf numFmtId="0" fontId="4" fillId="0" borderId="43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49" fontId="6" fillId="0" borderId="43" xfId="0" applyNumberFormat="1" applyFont="1" applyFill="1" applyBorder="1" applyAlignment="1">
      <alignment horizontal="center" vertical="top" wrapText="1"/>
    </xf>
    <xf numFmtId="164" fontId="4" fillId="0" borderId="21" xfId="0" applyNumberFormat="1" applyFont="1" applyFill="1" applyBorder="1" applyAlignment="1">
      <alignment horizontal="center" vertical="top" wrapText="1"/>
    </xf>
    <xf numFmtId="164" fontId="4" fillId="0" borderId="35" xfId="0" applyNumberFormat="1" applyFont="1" applyFill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justify" vertical="top"/>
    </xf>
    <xf numFmtId="0" fontId="6" fillId="0" borderId="50" xfId="0" applyFont="1" applyFill="1" applyBorder="1" applyAlignment="1">
      <alignment horizontal="center" vertical="top" wrapText="1"/>
    </xf>
    <xf numFmtId="49" fontId="6" fillId="0" borderId="42" xfId="0" applyNumberFormat="1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center" vertical="top"/>
    </xf>
    <xf numFmtId="49" fontId="6" fillId="0" borderId="50" xfId="0" applyNumberFormat="1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top"/>
    </xf>
    <xf numFmtId="49" fontId="4" fillId="0" borderId="16" xfId="0" applyNumberFormat="1" applyFont="1" applyFill="1" applyBorder="1" applyAlignment="1">
      <alignment horizontal="center" vertical="top" wrapText="1"/>
    </xf>
    <xf numFmtId="49" fontId="4" fillId="0" borderId="44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justify" vertical="top" wrapText="1"/>
    </xf>
    <xf numFmtId="164" fontId="4" fillId="0" borderId="42" xfId="0" applyNumberFormat="1" applyFont="1" applyFill="1" applyBorder="1" applyAlignment="1">
      <alignment horizontal="center" vertical="top" wrapText="1"/>
    </xf>
    <xf numFmtId="164" fontId="4" fillId="0" borderId="14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/>
    </xf>
    <xf numFmtId="49" fontId="7" fillId="0" borderId="27" xfId="0" applyNumberFormat="1" applyFont="1" applyFill="1" applyBorder="1" applyAlignment="1">
      <alignment horizontal="center" vertical="top" wrapText="1"/>
    </xf>
    <xf numFmtId="164" fontId="7" fillId="0" borderId="23" xfId="0" applyNumberFormat="1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/>
    </xf>
    <xf numFmtId="164" fontId="6" fillId="0" borderId="11" xfId="0" applyNumberFormat="1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/>
    </xf>
    <xf numFmtId="164" fontId="6" fillId="0" borderId="32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/>
    </xf>
    <xf numFmtId="49" fontId="6" fillId="0" borderId="31" xfId="0" applyNumberFormat="1" applyFont="1" applyFill="1" applyBorder="1" applyAlignment="1">
      <alignment horizontal="center" vertical="top"/>
    </xf>
    <xf numFmtId="49" fontId="6" fillId="0" borderId="24" xfId="0" applyNumberFormat="1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justify" vertical="top" wrapText="1"/>
    </xf>
    <xf numFmtId="164" fontId="6" fillId="0" borderId="10" xfId="0" applyNumberFormat="1" applyFont="1" applyFill="1" applyBorder="1" applyAlignment="1">
      <alignment horizontal="center" vertical="top" wrapText="1"/>
    </xf>
    <xf numFmtId="49" fontId="7" fillId="0" borderId="27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6" fillId="0" borderId="24" xfId="0" applyNumberFormat="1" applyFont="1" applyFill="1" applyBorder="1" applyAlignment="1">
      <alignment horizontal="center" vertical="top"/>
    </xf>
    <xf numFmtId="49" fontId="7" fillId="0" borderId="24" xfId="0" applyNumberFormat="1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justify" vertical="top" wrapText="1"/>
    </xf>
    <xf numFmtId="0" fontId="6" fillId="0" borderId="30" xfId="0" applyFont="1" applyFill="1" applyBorder="1" applyAlignment="1">
      <alignment horizontal="justify" vertical="top"/>
    </xf>
    <xf numFmtId="49" fontId="6" fillId="0" borderId="30" xfId="0" applyNumberFormat="1" applyFont="1" applyFill="1" applyBorder="1" applyAlignment="1">
      <alignment horizontal="center" vertical="top"/>
    </xf>
    <xf numFmtId="0" fontId="11" fillId="0" borderId="12" xfId="0" applyFont="1" applyFill="1" applyBorder="1"/>
    <xf numFmtId="0" fontId="6" fillId="0" borderId="26" xfId="0" applyFont="1" applyFill="1" applyBorder="1" applyAlignment="1">
      <alignment horizontal="justify" vertical="top"/>
    </xf>
    <xf numFmtId="49" fontId="4" fillId="0" borderId="12" xfId="0" applyNumberFormat="1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justify" vertical="top" wrapText="1"/>
    </xf>
    <xf numFmtId="0" fontId="6" fillId="0" borderId="32" xfId="0" applyFont="1" applyFill="1" applyBorder="1" applyAlignment="1">
      <alignment horizontal="justify" vertical="center" wrapText="1"/>
    </xf>
    <xf numFmtId="49" fontId="4" fillId="0" borderId="27" xfId="0" applyNumberFormat="1" applyFont="1" applyFill="1" applyBorder="1" applyAlignment="1">
      <alignment horizontal="center" vertical="top" wrapText="1"/>
    </xf>
    <xf numFmtId="164" fontId="4" fillId="0" borderId="23" xfId="0" applyNumberFormat="1" applyFont="1" applyFill="1" applyBorder="1" applyAlignment="1">
      <alignment horizontal="center" vertical="top" wrapText="1"/>
    </xf>
    <xf numFmtId="164" fontId="6" fillId="0" borderId="24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justify" vertical="center" wrapText="1"/>
    </xf>
    <xf numFmtId="0" fontId="6" fillId="0" borderId="31" xfId="0" applyFont="1" applyFill="1" applyBorder="1" applyAlignment="1">
      <alignment horizontal="justify" vertical="top" wrapText="1"/>
    </xf>
    <xf numFmtId="0" fontId="6" fillId="0" borderId="24" xfId="0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justify" vertical="top" wrapText="1"/>
    </xf>
    <xf numFmtId="0" fontId="6" fillId="0" borderId="24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49" fontId="6" fillId="0" borderId="27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7" fillId="0" borderId="25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4" fillId="0" borderId="55" xfId="0" applyNumberFormat="1" applyFont="1" applyFill="1" applyBorder="1" applyAlignment="1">
      <alignment horizontal="center" vertical="top" wrapText="1"/>
    </xf>
    <xf numFmtId="164" fontId="4" fillId="0" borderId="43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justify" vertical="top"/>
    </xf>
    <xf numFmtId="49" fontId="5" fillId="0" borderId="12" xfId="0" applyNumberFormat="1" applyFont="1" applyFill="1" applyBorder="1" applyAlignment="1">
      <alignment horizontal="center" vertical="top" wrapText="1"/>
    </xf>
    <xf numFmtId="164" fontId="6" fillId="0" borderId="3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justify" vertical="top"/>
    </xf>
    <xf numFmtId="49" fontId="6" fillId="0" borderId="12" xfId="0" applyNumberFormat="1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justify" vertical="top" wrapText="1"/>
    </xf>
    <xf numFmtId="0" fontId="6" fillId="0" borderId="32" xfId="0" applyFont="1" applyFill="1" applyBorder="1" applyAlignment="1">
      <alignment horizontal="justify" vertical="top" wrapText="1"/>
    </xf>
    <xf numFmtId="49" fontId="6" fillId="0" borderId="27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justify" vertical="top" wrapText="1"/>
    </xf>
    <xf numFmtId="0" fontId="6" fillId="0" borderId="26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164" fontId="4" fillId="0" borderId="23" xfId="0" applyNumberFormat="1" applyFont="1" applyFill="1" applyBorder="1" applyAlignment="1">
      <alignment horizontal="center" vertical="top"/>
    </xf>
    <xf numFmtId="164" fontId="6" fillId="0" borderId="24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top"/>
    </xf>
    <xf numFmtId="164" fontId="7" fillId="0" borderId="23" xfId="0" applyNumberFormat="1" applyFont="1" applyFill="1" applyBorder="1" applyAlignment="1">
      <alignment horizontal="center" vertical="top"/>
    </xf>
    <xf numFmtId="164" fontId="6" fillId="0" borderId="11" xfId="0" applyNumberFormat="1" applyFont="1" applyFill="1" applyBorder="1" applyAlignment="1">
      <alignment horizontal="center" vertical="top"/>
    </xf>
    <xf numFmtId="164" fontId="6" fillId="0" borderId="32" xfId="0" applyNumberFormat="1" applyFont="1" applyFill="1" applyBorder="1" applyAlignment="1">
      <alignment horizontal="center" vertical="top"/>
    </xf>
    <xf numFmtId="49" fontId="7" fillId="0" borderId="28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164" fontId="7" fillId="0" borderId="28" xfId="0" applyNumberFormat="1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165" fontId="4" fillId="0" borderId="2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CCFF"/>
      <color rgb="FFFF99FF"/>
      <color rgb="FF2BF5EB"/>
      <color rgb="FF35C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178593</xdr:colOff>
      <xdr:row>0</xdr:row>
      <xdr:rowOff>0</xdr:rowOff>
    </xdr:from>
    <xdr:ext cx="3430323" cy="1559719"/>
    <xdr:sp macro="" textlink="">
      <xdr:nvSpPr>
        <xdr:cNvPr id="3" name="TextBox 2"/>
        <xdr:cNvSpPr txBox="1"/>
      </xdr:nvSpPr>
      <xdr:spPr>
        <a:xfrm>
          <a:off x="4952999" y="0"/>
          <a:ext cx="3430323" cy="1559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</a:p>
        <a:p>
          <a:pPr algn="just"/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   Думы    городского     округа  от                                            №</a:t>
          </a:r>
          <a:r>
            <a:rPr lang="ru-RU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</a:t>
          </a:r>
        </a:p>
        <a:p>
          <a:pPr algn="just"/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«Об утверждении бюджета Верхнесалдинского муниципального  округа Свердловской области</a:t>
          </a:r>
          <a:r>
            <a:rPr lang="ru-RU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2025</a:t>
          </a:r>
          <a:r>
            <a:rPr lang="ru-RU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год</a:t>
          </a:r>
          <a:r>
            <a:rPr lang="ru-RU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плановый период</a:t>
          </a:r>
          <a:r>
            <a:rPr lang="ru-RU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2026-2027 гоов»</a:t>
          </a:r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0</xdr:row>
      <xdr:rowOff>0</xdr:rowOff>
    </xdr:from>
    <xdr:ext cx="2595561" cy="1893094"/>
    <xdr:sp macro="" textlink="">
      <xdr:nvSpPr>
        <xdr:cNvPr id="3" name="TextBox 2"/>
        <xdr:cNvSpPr txBox="1"/>
      </xdr:nvSpPr>
      <xdr:spPr>
        <a:xfrm>
          <a:off x="5083969" y="0"/>
          <a:ext cx="2595561" cy="18930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ru-RU" sz="125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</a:p>
        <a:p>
          <a:pPr algn="just"/>
          <a:r>
            <a:rPr lang="ru-RU" sz="125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Думы городского округа     </a:t>
          </a:r>
          <a:r>
            <a:rPr kumimoji="0" lang="ru-RU" sz="12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ru-RU" sz="12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                         № </a:t>
          </a:r>
        </a:p>
        <a:p>
          <a:pPr algn="just"/>
          <a:r>
            <a:rPr kumimoji="0" lang="ru-RU" sz="12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</a:t>
          </a:r>
          <a:r>
            <a:rPr lang="ru-RU" sz="125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«Об утверждении бюджета Верхнесалдинского муниципального  округа Свердловской областина 20</a:t>
          </a:r>
          <a:r>
            <a:rPr lang="en-US" sz="125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5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 год и плановый период 2026-2027 годов»</a:t>
          </a:r>
          <a:endParaRPr lang="ru-RU" sz="12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412580</xdr:colOff>
      <xdr:row>0</xdr:row>
      <xdr:rowOff>1</xdr:rowOff>
    </xdr:from>
    <xdr:ext cx="3323338" cy="1521810"/>
    <xdr:sp macro="" textlink="">
      <xdr:nvSpPr>
        <xdr:cNvPr id="2" name="TextBox 1"/>
        <xdr:cNvSpPr txBox="1"/>
      </xdr:nvSpPr>
      <xdr:spPr>
        <a:xfrm>
          <a:off x="5076546" y="1"/>
          <a:ext cx="3323338" cy="1521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ru-RU" sz="1400" b="0" i="0" u="none" strike="noStrike">
              <a:effectLst/>
              <a:latin typeface="Times New Roman" panose="02020603050405020304" pitchFamily="18" charset="0"/>
            </a:rPr>
            <a:t> </a:t>
          </a:r>
          <a:r>
            <a:rPr lang="ru-RU" sz="14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40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just"/>
          <a:r>
            <a:rPr lang="ru-RU" sz="13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</a:t>
          </a:r>
          <a:r>
            <a:rPr lang="ru-RU" sz="135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</a:t>
          </a:r>
          <a:r>
            <a:rPr lang="ru-RU" sz="13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решению</a:t>
          </a:r>
          <a:r>
            <a:rPr lang="ru-RU" sz="135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r>
            <a:rPr lang="ru-RU" sz="13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Думы</a:t>
          </a:r>
          <a:r>
            <a:rPr lang="ru-RU" sz="135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3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городского округа        </a:t>
          </a:r>
        </a:p>
        <a:p>
          <a:pPr algn="just"/>
          <a:r>
            <a:rPr lang="ru-RU" sz="14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                                                 №  </a:t>
          </a:r>
        </a:p>
        <a:p>
          <a:pPr algn="just"/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«Об утверждении бюджета Верхнесалдинского муниципального  округа Свердловской области на 2025 год и плановый период 2026-2027 годов»</a:t>
          </a:r>
        </a:p>
        <a:p>
          <a:pPr algn="just"/>
          <a:endParaRPr lang="ru-RU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6"/>
  <sheetViews>
    <sheetView view="pageBreakPreview" topLeftCell="A4" zoomScale="75" zoomScaleNormal="100" zoomScaleSheetLayoutView="75" workbookViewId="0">
      <selection activeCell="O21" sqref="O21"/>
    </sheetView>
  </sheetViews>
  <sheetFormatPr defaultRowHeight="12.75" x14ac:dyDescent="0.2"/>
  <cols>
    <col min="1" max="1" width="5.28515625" customWidth="1"/>
    <col min="2" max="2" width="29" customWidth="1"/>
    <col min="6" max="6" width="8.5703125" customWidth="1"/>
    <col min="7" max="7" width="2.28515625" hidden="1" customWidth="1"/>
    <col min="8" max="8" width="2" hidden="1" customWidth="1"/>
    <col min="9" max="9" width="16" customWidth="1"/>
    <col min="10" max="10" width="16.140625" customWidth="1"/>
    <col min="11" max="11" width="8.42578125" customWidth="1"/>
    <col min="12" max="12" width="10.7109375" customWidth="1"/>
    <col min="13" max="13" width="7.85546875" customWidth="1"/>
    <col min="14" max="14" width="11.7109375" customWidth="1"/>
  </cols>
  <sheetData>
    <row r="4" spans="1:9" ht="10.5" customHeight="1" x14ac:dyDescent="0.25">
      <c r="B4" s="8"/>
      <c r="C4" s="8"/>
      <c r="D4" s="8"/>
      <c r="E4" s="8"/>
      <c r="F4" s="14"/>
      <c r="G4" s="14"/>
      <c r="H4" s="14"/>
      <c r="I4" s="14"/>
    </row>
    <row r="5" spans="1:9" ht="15.75" x14ac:dyDescent="0.25">
      <c r="B5" s="4"/>
      <c r="C5" s="4"/>
      <c r="D5" s="187" t="s">
        <v>17</v>
      </c>
      <c r="E5" s="187"/>
      <c r="F5" s="187"/>
      <c r="G5" s="187"/>
      <c r="H5" s="187"/>
      <c r="I5" s="187"/>
    </row>
    <row r="6" spans="1:9" ht="15.75" x14ac:dyDescent="0.25">
      <c r="B6" s="5"/>
      <c r="C6" s="5"/>
      <c r="D6" s="188" t="s">
        <v>120</v>
      </c>
      <c r="E6" s="188"/>
      <c r="F6" s="188"/>
      <c r="G6" s="188"/>
      <c r="H6" s="188"/>
      <c r="I6" s="188"/>
    </row>
    <row r="7" spans="1:9" ht="15.75" x14ac:dyDescent="0.25">
      <c r="B7" s="5"/>
      <c r="C7" s="5"/>
      <c r="D7" s="188" t="s">
        <v>18</v>
      </c>
      <c r="E7" s="188"/>
      <c r="F7" s="188"/>
      <c r="G7" s="188"/>
      <c r="H7" s="188"/>
      <c r="I7" s="188"/>
    </row>
    <row r="8" spans="1:9" ht="15.75" x14ac:dyDescent="0.25">
      <c r="B8" s="5"/>
      <c r="C8" s="5"/>
      <c r="D8" s="188" t="s">
        <v>62</v>
      </c>
      <c r="E8" s="188"/>
      <c r="F8" s="188"/>
      <c r="G8" s="188"/>
      <c r="H8" s="188"/>
      <c r="I8" s="188"/>
    </row>
    <row r="9" spans="1:9" ht="15.75" x14ac:dyDescent="0.25">
      <c r="B9" s="6"/>
      <c r="C9" s="6"/>
      <c r="D9" s="188" t="s">
        <v>121</v>
      </c>
      <c r="E9" s="188"/>
      <c r="F9" s="188"/>
      <c r="G9" s="188"/>
      <c r="H9" s="188"/>
      <c r="I9" s="188"/>
    </row>
    <row r="10" spans="1:9" ht="15.75" x14ac:dyDescent="0.25">
      <c r="B10" s="5"/>
      <c r="C10" s="7"/>
      <c r="D10" s="183" t="s">
        <v>20</v>
      </c>
      <c r="E10" s="183"/>
      <c r="F10" s="183"/>
      <c r="G10" s="183"/>
      <c r="H10" s="183"/>
      <c r="I10" s="183"/>
    </row>
    <row r="11" spans="1:9" ht="15.75" x14ac:dyDescent="0.25">
      <c r="B11" s="5"/>
      <c r="C11" s="7"/>
      <c r="D11" s="33" t="s">
        <v>19</v>
      </c>
      <c r="E11" s="33"/>
      <c r="F11" s="33"/>
      <c r="G11" s="33"/>
      <c r="H11" s="33"/>
      <c r="I11" s="33"/>
    </row>
    <row r="12" spans="1:9" ht="15.75" x14ac:dyDescent="0.25">
      <c r="B12" s="5"/>
      <c r="C12" s="5"/>
      <c r="D12" s="5"/>
      <c r="E12" s="182"/>
      <c r="F12" s="182"/>
      <c r="G12" s="182"/>
      <c r="H12" s="182"/>
      <c r="I12" s="182"/>
    </row>
    <row r="13" spans="1:9" ht="15.75" x14ac:dyDescent="0.25">
      <c r="B13" s="180" t="s">
        <v>210</v>
      </c>
      <c r="C13" s="180"/>
      <c r="D13" s="180"/>
      <c r="E13" s="180"/>
      <c r="F13" s="180"/>
      <c r="G13" s="180"/>
      <c r="H13" s="180"/>
      <c r="I13" s="180"/>
    </row>
    <row r="14" spans="1:9" ht="15.75" x14ac:dyDescent="0.25">
      <c r="B14" s="180" t="s">
        <v>16</v>
      </c>
      <c r="C14" s="180"/>
      <c r="D14" s="180"/>
      <c r="E14" s="180"/>
      <c r="F14" s="180"/>
      <c r="G14" s="180"/>
      <c r="H14" s="180"/>
      <c r="I14" s="180"/>
    </row>
    <row r="15" spans="1:9" ht="16.5" thickBot="1" x14ac:dyDescent="0.3">
      <c r="B15" s="181"/>
      <c r="C15" s="181"/>
      <c r="D15" s="181"/>
      <c r="E15" s="181"/>
      <c r="F15" s="181"/>
      <c r="G15" s="181"/>
      <c r="H15" s="181"/>
      <c r="I15" s="181"/>
    </row>
    <row r="16" spans="1:9" ht="15" customHeight="1" x14ac:dyDescent="0.2">
      <c r="A16" s="174" t="s">
        <v>94</v>
      </c>
      <c r="B16" s="176" t="s">
        <v>198</v>
      </c>
      <c r="C16" s="176" t="s">
        <v>199</v>
      </c>
      <c r="D16" s="176"/>
      <c r="E16" s="176"/>
      <c r="F16" s="176"/>
      <c r="G16" s="176"/>
      <c r="H16" s="176"/>
      <c r="I16" s="178" t="s">
        <v>271</v>
      </c>
    </row>
    <row r="17" spans="1:16" ht="33.75" customHeight="1" thickBot="1" x14ac:dyDescent="0.25">
      <c r="A17" s="175"/>
      <c r="B17" s="177"/>
      <c r="C17" s="177"/>
      <c r="D17" s="177"/>
      <c r="E17" s="177"/>
      <c r="F17" s="177"/>
      <c r="G17" s="177"/>
      <c r="H17" s="177"/>
      <c r="I17" s="179"/>
    </row>
    <row r="18" spans="1:16" ht="48" customHeight="1" thickBot="1" x14ac:dyDescent="0.25">
      <c r="A18" s="17">
        <v>1</v>
      </c>
      <c r="B18" s="29" t="s">
        <v>200</v>
      </c>
      <c r="C18" s="184" t="s">
        <v>201</v>
      </c>
      <c r="D18" s="184"/>
      <c r="E18" s="184"/>
      <c r="F18" s="184"/>
      <c r="G18" s="184"/>
      <c r="H18" s="184"/>
      <c r="I18" s="26">
        <f>I19+I25</f>
        <v>-13957.2</v>
      </c>
      <c r="J18" s="13"/>
      <c r="K18" s="12"/>
      <c r="L18" s="9"/>
    </row>
    <row r="19" spans="1:16" ht="47.25" customHeight="1" thickBot="1" x14ac:dyDescent="0.25">
      <c r="A19" s="17">
        <f>A18+1</f>
        <v>2</v>
      </c>
      <c r="B19" s="19" t="s">
        <v>204</v>
      </c>
      <c r="C19" s="167" t="s">
        <v>205</v>
      </c>
      <c r="D19" s="167"/>
      <c r="E19" s="167"/>
      <c r="F19" s="167"/>
      <c r="G19" s="167"/>
      <c r="H19" s="167"/>
      <c r="I19" s="18">
        <f>I20+I21</f>
        <v>-13957.2</v>
      </c>
    </row>
    <row r="20" spans="1:16" ht="62.25" customHeight="1" x14ac:dyDescent="0.2">
      <c r="A20" s="20">
        <v>3</v>
      </c>
      <c r="B20" s="21" t="s">
        <v>206</v>
      </c>
      <c r="C20" s="168" t="s">
        <v>207</v>
      </c>
      <c r="D20" s="168"/>
      <c r="E20" s="168"/>
      <c r="F20" s="168"/>
      <c r="G20" s="168"/>
      <c r="H20" s="168"/>
      <c r="I20" s="22">
        <v>0</v>
      </c>
    </row>
    <row r="21" spans="1:16" ht="63" customHeight="1" thickBot="1" x14ac:dyDescent="0.25">
      <c r="A21" s="20">
        <v>4</v>
      </c>
      <c r="B21" s="30" t="s">
        <v>255</v>
      </c>
      <c r="C21" s="185" t="s">
        <v>256</v>
      </c>
      <c r="D21" s="185"/>
      <c r="E21" s="185"/>
      <c r="F21" s="186"/>
      <c r="G21" s="28"/>
      <c r="H21" s="24"/>
      <c r="I21" s="22">
        <v>-13957.2</v>
      </c>
    </row>
    <row r="22" spans="1:16" ht="53.25" customHeight="1" thickBot="1" x14ac:dyDescent="0.25">
      <c r="A22" s="17">
        <v>5</v>
      </c>
      <c r="B22" s="19" t="s">
        <v>249</v>
      </c>
      <c r="C22" s="169" t="s">
        <v>250</v>
      </c>
      <c r="D22" s="169"/>
      <c r="E22" s="169"/>
      <c r="F22" s="169"/>
      <c r="G22" s="169"/>
      <c r="H22" s="170"/>
      <c r="I22" s="31">
        <f>I23+I24</f>
        <v>0</v>
      </c>
    </row>
    <row r="23" spans="1:16" ht="78" customHeight="1" x14ac:dyDescent="0.2">
      <c r="A23" s="20">
        <v>6</v>
      </c>
      <c r="B23" s="27" t="s">
        <v>251</v>
      </c>
      <c r="C23" s="171" t="s">
        <v>252</v>
      </c>
      <c r="D23" s="172"/>
      <c r="E23" s="172"/>
      <c r="F23" s="172"/>
      <c r="G23" s="172"/>
      <c r="H23" s="173"/>
      <c r="I23" s="16">
        <v>0</v>
      </c>
    </row>
    <row r="24" spans="1:16" ht="78.75" customHeight="1" thickBot="1" x14ac:dyDescent="0.25">
      <c r="A24" s="20">
        <v>7</v>
      </c>
      <c r="B24" s="30" t="s">
        <v>253</v>
      </c>
      <c r="C24" s="163" t="s">
        <v>254</v>
      </c>
      <c r="D24" s="164"/>
      <c r="E24" s="164"/>
      <c r="F24" s="164"/>
      <c r="G24" s="164"/>
      <c r="H24" s="164"/>
      <c r="I24" s="25">
        <v>0</v>
      </c>
    </row>
    <row r="25" spans="1:16" ht="51.75" customHeight="1" thickBot="1" x14ac:dyDescent="0.25">
      <c r="A25" s="17">
        <v>8</v>
      </c>
      <c r="B25" s="23" t="s">
        <v>208</v>
      </c>
      <c r="C25" s="165" t="s">
        <v>209</v>
      </c>
      <c r="D25" s="165"/>
      <c r="E25" s="165"/>
      <c r="F25" s="165"/>
      <c r="G25" s="165"/>
      <c r="H25" s="166"/>
      <c r="I25" s="18">
        <v>0</v>
      </c>
      <c r="J25" s="32"/>
      <c r="K25" s="2"/>
      <c r="L25" s="2"/>
      <c r="M25" s="10"/>
      <c r="N25" s="2"/>
      <c r="O25" s="11"/>
      <c r="P25" s="11"/>
    </row>
    <row r="26" spans="1:16" x14ac:dyDescent="0.2">
      <c r="B26" s="3"/>
      <c r="C26" s="3"/>
      <c r="D26" s="3"/>
      <c r="E26" s="3"/>
      <c r="F26" s="3"/>
      <c r="G26" s="3"/>
      <c r="H26" s="3"/>
      <c r="I26" s="15" t="s">
        <v>265</v>
      </c>
    </row>
  </sheetData>
  <mergeCells count="22">
    <mergeCell ref="D5:I5"/>
    <mergeCell ref="D6:I6"/>
    <mergeCell ref="D7:I7"/>
    <mergeCell ref="D8:I8"/>
    <mergeCell ref="D9:I9"/>
    <mergeCell ref="E12:I12"/>
    <mergeCell ref="B14:I14"/>
    <mergeCell ref="D10:I10"/>
    <mergeCell ref="C18:H18"/>
    <mergeCell ref="C21:F21"/>
    <mergeCell ref="A16:A17"/>
    <mergeCell ref="B16:B17"/>
    <mergeCell ref="I16:I17"/>
    <mergeCell ref="C16:H17"/>
    <mergeCell ref="B13:I13"/>
    <mergeCell ref="B15:I15"/>
    <mergeCell ref="C24:H24"/>
    <mergeCell ref="C25:H25"/>
    <mergeCell ref="C19:H19"/>
    <mergeCell ref="C20:H20"/>
    <mergeCell ref="C22:H22"/>
    <mergeCell ref="C23:H23"/>
  </mergeCells>
  <phoneticPr fontId="10" type="noConversion"/>
  <pageMargins left="0.98425196850393704" right="0.59055118110236227" top="0.78740157480314965" bottom="0.78740157480314965" header="0.51181102362204722" footer="0"/>
  <pageSetup paperSize="9" firstPageNumber="197" fitToHeight="0" orientation="portrait" useFirstPageNumber="1" r:id="rId1"/>
  <headerFooter alignWithMargins="0">
    <oddHeader>&amp;C&amp;"Times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630"/>
  <sheetViews>
    <sheetView view="pageBreakPreview" topLeftCell="A137" zoomScale="80" zoomScaleNormal="75" zoomScaleSheetLayoutView="80" workbookViewId="0">
      <selection activeCell="F145" sqref="F145"/>
    </sheetView>
  </sheetViews>
  <sheetFormatPr defaultColWidth="8.85546875" defaultRowHeight="12.75" x14ac:dyDescent="0.2"/>
  <cols>
    <col min="1" max="1" width="5.140625" style="108" customWidth="1"/>
    <col min="2" max="2" width="6.7109375" style="108" customWidth="1"/>
    <col min="3" max="3" width="16.85546875" style="109" customWidth="1"/>
    <col min="4" max="4" width="5.42578125" style="108" customWidth="1"/>
    <col min="5" max="5" width="37.42578125" style="110" customWidth="1"/>
    <col min="6" max="6" width="17.85546875" style="108" customWidth="1"/>
    <col min="7" max="7" width="17.42578125" style="108" customWidth="1"/>
    <col min="8" max="8" width="17.7109375" style="108" customWidth="1"/>
    <col min="9" max="16384" width="8.85546875" style="34"/>
  </cols>
  <sheetData>
    <row r="1" spans="1:9" ht="12.75" hidden="1" customHeight="1" x14ac:dyDescent="0.3">
      <c r="F1" s="189" t="s">
        <v>578</v>
      </c>
      <c r="G1" s="189"/>
      <c r="H1" s="189"/>
    </row>
    <row r="2" spans="1:9" ht="18.75" hidden="1" x14ac:dyDescent="0.3">
      <c r="F2" s="190" t="s">
        <v>388</v>
      </c>
      <c r="G2" s="190"/>
      <c r="H2" s="190"/>
    </row>
    <row r="3" spans="1:9" ht="18.75" x14ac:dyDescent="0.3">
      <c r="F3" s="111"/>
      <c r="G3" s="111"/>
      <c r="H3" s="111"/>
    </row>
    <row r="4" spans="1:9" ht="15.75" x14ac:dyDescent="0.25">
      <c r="E4" s="195"/>
      <c r="F4" s="196"/>
      <c r="G4" s="196"/>
      <c r="H4" s="196"/>
    </row>
    <row r="5" spans="1:9" ht="15.75" x14ac:dyDescent="0.2">
      <c r="E5" s="197"/>
      <c r="F5" s="197"/>
      <c r="G5" s="197"/>
      <c r="H5" s="197"/>
    </row>
    <row r="6" spans="1:9" ht="17.25" customHeight="1" x14ac:dyDescent="0.2">
      <c r="E6" s="197"/>
      <c r="F6" s="197"/>
      <c r="G6" s="197"/>
      <c r="H6" s="197"/>
    </row>
    <row r="7" spans="1:9" ht="17.25" customHeight="1" x14ac:dyDescent="0.2"/>
    <row r="8" spans="1:9" ht="27.75" customHeight="1" x14ac:dyDescent="0.25">
      <c r="C8" s="112"/>
      <c r="D8" s="113"/>
      <c r="E8" s="195"/>
      <c r="F8" s="195"/>
      <c r="G8" s="195"/>
      <c r="H8" s="195"/>
    </row>
    <row r="9" spans="1:9" ht="16.5" customHeight="1" x14ac:dyDescent="0.25">
      <c r="C9" s="114"/>
      <c r="D9" s="115"/>
      <c r="E9" s="116"/>
      <c r="F9" s="117"/>
      <c r="G9" s="117"/>
      <c r="H9" s="117"/>
      <c r="I9" s="36"/>
    </row>
    <row r="10" spans="1:9" ht="18.75" customHeight="1" x14ac:dyDescent="0.25">
      <c r="C10" s="114"/>
      <c r="D10" s="115"/>
      <c r="E10" s="116"/>
      <c r="F10" s="117"/>
      <c r="G10" s="117"/>
      <c r="H10" s="117"/>
      <c r="I10" s="36"/>
    </row>
    <row r="11" spans="1:9" ht="18.75" customHeight="1" x14ac:dyDescent="0.25">
      <c r="C11" s="114"/>
      <c r="D11" s="115"/>
      <c r="E11" s="116"/>
      <c r="F11" s="117"/>
      <c r="G11" s="117"/>
      <c r="H11" s="117"/>
      <c r="I11" s="36"/>
    </row>
    <row r="12" spans="1:9" ht="17.25" customHeight="1" x14ac:dyDescent="0.2">
      <c r="A12" s="198" t="s">
        <v>381</v>
      </c>
      <c r="B12" s="198"/>
      <c r="C12" s="198"/>
      <c r="D12" s="198"/>
      <c r="E12" s="198"/>
      <c r="F12" s="198"/>
      <c r="G12" s="198"/>
      <c r="H12" s="198"/>
      <c r="I12" s="36"/>
    </row>
    <row r="13" spans="1:9" ht="19.5" customHeight="1" x14ac:dyDescent="0.2">
      <c r="A13" s="198" t="s">
        <v>266</v>
      </c>
      <c r="B13" s="198"/>
      <c r="C13" s="198"/>
      <c r="D13" s="198"/>
      <c r="E13" s="198"/>
      <c r="F13" s="198"/>
      <c r="G13" s="198"/>
      <c r="H13" s="198"/>
      <c r="I13" s="36"/>
    </row>
    <row r="14" spans="1:9" ht="20.25" customHeight="1" x14ac:dyDescent="0.2">
      <c r="A14" s="198" t="s">
        <v>675</v>
      </c>
      <c r="B14" s="198"/>
      <c r="C14" s="198"/>
      <c r="D14" s="198"/>
      <c r="E14" s="198"/>
      <c r="F14" s="198"/>
      <c r="G14" s="198"/>
      <c r="H14" s="198"/>
    </row>
    <row r="15" spans="1:9" ht="19.5" customHeight="1" x14ac:dyDescent="0.2">
      <c r="A15" s="198" t="s">
        <v>380</v>
      </c>
      <c r="B15" s="198"/>
      <c r="C15" s="198"/>
      <c r="D15" s="198"/>
      <c r="E15" s="198"/>
      <c r="F15" s="198"/>
      <c r="G15" s="198"/>
      <c r="H15" s="198"/>
    </row>
    <row r="16" spans="1:9" ht="19.5" customHeight="1" x14ac:dyDescent="0.2">
      <c r="A16" s="198" t="s">
        <v>576</v>
      </c>
      <c r="B16" s="198"/>
      <c r="C16" s="198"/>
      <c r="D16" s="198"/>
      <c r="E16" s="198"/>
      <c r="F16" s="198"/>
      <c r="G16" s="198"/>
      <c r="H16" s="198"/>
    </row>
    <row r="17" spans="1:11" ht="18.75" customHeight="1" x14ac:dyDescent="0.2">
      <c r="A17" s="118"/>
      <c r="B17" s="118"/>
      <c r="C17" s="118"/>
      <c r="D17" s="118"/>
      <c r="E17" s="119"/>
      <c r="F17" s="118"/>
      <c r="G17" s="118"/>
      <c r="H17" s="118"/>
    </row>
    <row r="18" spans="1:11" ht="21.75" customHeight="1" thickBot="1" x14ac:dyDescent="0.25">
      <c r="B18" s="192"/>
      <c r="C18" s="192"/>
      <c r="D18" s="192"/>
      <c r="E18" s="192"/>
      <c r="F18" s="192"/>
      <c r="G18" s="120"/>
      <c r="H18" s="120"/>
    </row>
    <row r="19" spans="1:11" ht="15" customHeight="1" x14ac:dyDescent="0.2">
      <c r="A19" s="374" t="s">
        <v>94</v>
      </c>
      <c r="B19" s="375" t="s">
        <v>173</v>
      </c>
      <c r="C19" s="376" t="s">
        <v>286</v>
      </c>
      <c r="D19" s="376" t="s">
        <v>88</v>
      </c>
      <c r="E19" s="377" t="s">
        <v>318</v>
      </c>
      <c r="F19" s="378" t="str">
        <f>ГРБС!H17</f>
        <v xml:space="preserve">2025 год, сумма в тыс.руб.                  </v>
      </c>
      <c r="G19" s="378" t="str">
        <f>ГРБС!I17</f>
        <v xml:space="preserve">2026 год, сумма в тыс.руб.                </v>
      </c>
      <c r="H19" s="379" t="str">
        <f>ГРБС!J17</f>
        <v xml:space="preserve">2027 год,            сумма                                                      в тыс.руб.                </v>
      </c>
    </row>
    <row r="20" spans="1:11" ht="60" customHeight="1" x14ac:dyDescent="0.2">
      <c r="A20" s="380"/>
      <c r="B20" s="381" t="s">
        <v>174</v>
      </c>
      <c r="C20" s="382"/>
      <c r="D20" s="382"/>
      <c r="E20" s="383"/>
      <c r="F20" s="384"/>
      <c r="G20" s="384"/>
      <c r="H20" s="385"/>
    </row>
    <row r="21" spans="1:11" ht="16.5" customHeight="1" thickBot="1" x14ac:dyDescent="0.25">
      <c r="A21" s="386"/>
      <c r="B21" s="381" t="s">
        <v>175</v>
      </c>
      <c r="C21" s="387"/>
      <c r="D21" s="387"/>
      <c r="E21" s="388"/>
      <c r="F21" s="389"/>
      <c r="G21" s="389"/>
      <c r="H21" s="390"/>
    </row>
    <row r="22" spans="1:11" ht="21" customHeight="1" thickBot="1" x14ac:dyDescent="0.25">
      <c r="A22" s="391">
        <v>1</v>
      </c>
      <c r="B22" s="211">
        <v>2</v>
      </c>
      <c r="C22" s="211">
        <v>3</v>
      </c>
      <c r="D22" s="211">
        <v>4</v>
      </c>
      <c r="E22" s="337">
        <v>5</v>
      </c>
      <c r="F22" s="210">
        <v>6</v>
      </c>
      <c r="G22" s="211">
        <v>7</v>
      </c>
      <c r="H22" s="212">
        <v>8</v>
      </c>
    </row>
    <row r="23" spans="1:11" ht="32.25" thickBot="1" x14ac:dyDescent="0.25">
      <c r="A23" s="392">
        <v>1</v>
      </c>
      <c r="B23" s="393" t="s">
        <v>176</v>
      </c>
      <c r="C23" s="394"/>
      <c r="D23" s="393"/>
      <c r="E23" s="395" t="s">
        <v>177</v>
      </c>
      <c r="F23" s="396">
        <f>F24+F28+F35+F41+F45+F52+F56</f>
        <v>287113.5</v>
      </c>
      <c r="G23" s="396">
        <f>G24+G28+G35+G41+G45+G52+G56</f>
        <v>232175.60000000003</v>
      </c>
      <c r="H23" s="397">
        <f>H24+H28+H35+H41+H45+H52+H56</f>
        <v>233809.2</v>
      </c>
    </row>
    <row r="24" spans="1:11" ht="63.75" thickBot="1" x14ac:dyDescent="0.25">
      <c r="A24" s="398">
        <f t="shared" ref="A24:A87" si="0">A23+1</f>
        <v>2</v>
      </c>
      <c r="B24" s="324" t="s">
        <v>151</v>
      </c>
      <c r="C24" s="399"/>
      <c r="D24" s="324"/>
      <c r="E24" s="233" t="s">
        <v>32</v>
      </c>
      <c r="F24" s="400">
        <f>F25</f>
        <v>5982.5</v>
      </c>
      <c r="G24" s="400">
        <f t="shared" ref="G24:H25" si="1">G25</f>
        <v>6165.7</v>
      </c>
      <c r="H24" s="259">
        <f t="shared" si="1"/>
        <v>6165.7</v>
      </c>
      <c r="K24" s="39"/>
    </row>
    <row r="25" spans="1:11" ht="31.5" customHeight="1" x14ac:dyDescent="0.2">
      <c r="A25" s="401">
        <f t="shared" si="0"/>
        <v>3</v>
      </c>
      <c r="B25" s="239" t="s">
        <v>151</v>
      </c>
      <c r="C25" s="240" t="s">
        <v>36</v>
      </c>
      <c r="D25" s="241"/>
      <c r="E25" s="297" t="s">
        <v>379</v>
      </c>
      <c r="F25" s="402">
        <f>F26</f>
        <v>5982.5</v>
      </c>
      <c r="G25" s="402">
        <f t="shared" si="1"/>
        <v>6165.7</v>
      </c>
      <c r="H25" s="243">
        <f t="shared" si="1"/>
        <v>6165.7</v>
      </c>
      <c r="K25" s="39"/>
    </row>
    <row r="26" spans="1:11" ht="24" customHeight="1" x14ac:dyDescent="0.2">
      <c r="A26" s="403">
        <f t="shared" si="0"/>
        <v>4</v>
      </c>
      <c r="B26" s="246" t="s">
        <v>151</v>
      </c>
      <c r="C26" s="247" t="s">
        <v>512</v>
      </c>
      <c r="D26" s="246"/>
      <c r="E26" s="244" t="s">
        <v>152</v>
      </c>
      <c r="F26" s="404">
        <f>F27</f>
        <v>5982.5</v>
      </c>
      <c r="G26" s="404">
        <f t="shared" ref="G26:H26" si="2">G27</f>
        <v>6165.7</v>
      </c>
      <c r="H26" s="249">
        <f t="shared" si="2"/>
        <v>6165.7</v>
      </c>
    </row>
    <row r="27" spans="1:11" ht="48" thickBot="1" x14ac:dyDescent="0.25">
      <c r="A27" s="405">
        <f t="shared" si="0"/>
        <v>5</v>
      </c>
      <c r="B27" s="252" t="s">
        <v>151</v>
      </c>
      <c r="C27" s="253" t="s">
        <v>512</v>
      </c>
      <c r="D27" s="252" t="s">
        <v>113</v>
      </c>
      <c r="E27" s="250" t="s">
        <v>114</v>
      </c>
      <c r="F27" s="254">
        <f>ГРБС!H25</f>
        <v>5982.5</v>
      </c>
      <c r="G27" s="254">
        <f>ГРБС!I25</f>
        <v>6165.7</v>
      </c>
      <c r="H27" s="255">
        <f>ГРБС!J25</f>
        <v>6165.7</v>
      </c>
    </row>
    <row r="28" spans="1:11" ht="95.25" thickBot="1" x14ac:dyDescent="0.25">
      <c r="A28" s="218">
        <f t="shared" si="0"/>
        <v>6</v>
      </c>
      <c r="B28" s="324" t="s">
        <v>153</v>
      </c>
      <c r="C28" s="399"/>
      <c r="D28" s="324"/>
      <c r="E28" s="233" t="s">
        <v>282</v>
      </c>
      <c r="F28" s="400">
        <f>F29</f>
        <v>11580.900000000001</v>
      </c>
      <c r="G28" s="400">
        <f t="shared" ref="G28:H28" si="3">G29</f>
        <v>11744.900000000001</v>
      </c>
      <c r="H28" s="259">
        <f t="shared" si="3"/>
        <v>11744.900000000001</v>
      </c>
    </row>
    <row r="29" spans="1:11" ht="31.5" x14ac:dyDescent="0.2">
      <c r="A29" s="236">
        <f t="shared" si="0"/>
        <v>7</v>
      </c>
      <c r="B29" s="329" t="s">
        <v>153</v>
      </c>
      <c r="C29" s="406" t="s">
        <v>36</v>
      </c>
      <c r="D29" s="307"/>
      <c r="E29" s="279" t="s">
        <v>379</v>
      </c>
      <c r="F29" s="402">
        <f>F30+F33</f>
        <v>11580.900000000001</v>
      </c>
      <c r="G29" s="402">
        <f t="shared" ref="G29:H29" si="4">G30+G33</f>
        <v>11744.900000000001</v>
      </c>
      <c r="H29" s="243">
        <f t="shared" si="4"/>
        <v>11744.900000000001</v>
      </c>
    </row>
    <row r="30" spans="1:11" ht="47.25" x14ac:dyDescent="0.2">
      <c r="A30" s="403">
        <f t="shared" si="0"/>
        <v>8</v>
      </c>
      <c r="B30" s="246" t="s">
        <v>153</v>
      </c>
      <c r="C30" s="407" t="s">
        <v>99</v>
      </c>
      <c r="D30" s="246"/>
      <c r="E30" s="244" t="s">
        <v>115</v>
      </c>
      <c r="F30" s="404">
        <f>F31+F32</f>
        <v>6836.9000000000005</v>
      </c>
      <c r="G30" s="404">
        <f t="shared" ref="G30:H30" si="5">G31+G32</f>
        <v>7004.9000000000005</v>
      </c>
      <c r="H30" s="249">
        <f t="shared" si="5"/>
        <v>7004.9000000000005</v>
      </c>
    </row>
    <row r="31" spans="1:11" ht="47.25" x14ac:dyDescent="0.2">
      <c r="A31" s="403">
        <f t="shared" si="0"/>
        <v>9</v>
      </c>
      <c r="B31" s="246" t="s">
        <v>153</v>
      </c>
      <c r="C31" s="407" t="s">
        <v>99</v>
      </c>
      <c r="D31" s="246" t="s">
        <v>113</v>
      </c>
      <c r="E31" s="244" t="s">
        <v>114</v>
      </c>
      <c r="F31" s="404">
        <f>ГРБС!H617</f>
        <v>5494.6</v>
      </c>
      <c r="G31" s="248">
        <f>ГРБС!I617</f>
        <v>5492.6</v>
      </c>
      <c r="H31" s="249">
        <f>ГРБС!J617</f>
        <v>5492.6</v>
      </c>
    </row>
    <row r="32" spans="1:11" ht="65.25" customHeight="1" x14ac:dyDescent="0.2">
      <c r="A32" s="403">
        <f t="shared" si="0"/>
        <v>10</v>
      </c>
      <c r="B32" s="252" t="s">
        <v>153</v>
      </c>
      <c r="C32" s="407" t="s">
        <v>99</v>
      </c>
      <c r="D32" s="246" t="s">
        <v>116</v>
      </c>
      <c r="E32" s="244" t="s">
        <v>117</v>
      </c>
      <c r="F32" s="404">
        <f>ГРБС!H618</f>
        <v>1342.3</v>
      </c>
      <c r="G32" s="248">
        <f>ГРБС!I618</f>
        <v>1512.3</v>
      </c>
      <c r="H32" s="249">
        <f>ГРБС!J618</f>
        <v>1512.3</v>
      </c>
    </row>
    <row r="33" spans="1:14" ht="31.5" x14ac:dyDescent="0.2">
      <c r="A33" s="403">
        <f t="shared" si="0"/>
        <v>11</v>
      </c>
      <c r="B33" s="246" t="s">
        <v>153</v>
      </c>
      <c r="C33" s="407" t="s">
        <v>292</v>
      </c>
      <c r="D33" s="239"/>
      <c r="E33" s="279" t="s">
        <v>291</v>
      </c>
      <c r="F33" s="248">
        <f>F34</f>
        <v>4744</v>
      </c>
      <c r="G33" s="248">
        <f t="shared" ref="G33:H33" si="6">G34</f>
        <v>4740</v>
      </c>
      <c r="H33" s="318">
        <f t="shared" si="6"/>
        <v>4740</v>
      </c>
    </row>
    <row r="34" spans="1:14" ht="48" thickBot="1" x14ac:dyDescent="0.25">
      <c r="A34" s="405">
        <f t="shared" si="0"/>
        <v>12</v>
      </c>
      <c r="B34" s="252" t="s">
        <v>153</v>
      </c>
      <c r="C34" s="252" t="s">
        <v>292</v>
      </c>
      <c r="D34" s="252" t="s">
        <v>113</v>
      </c>
      <c r="E34" s="250" t="s">
        <v>114</v>
      </c>
      <c r="F34" s="254">
        <f>ГРБС!H620</f>
        <v>4744</v>
      </c>
      <c r="G34" s="254">
        <f>ГРБС!I620</f>
        <v>4740</v>
      </c>
      <c r="H34" s="255">
        <f>ГРБС!J620</f>
        <v>4740</v>
      </c>
    </row>
    <row r="35" spans="1:14" ht="107.25" customHeight="1" thickBot="1" x14ac:dyDescent="0.25">
      <c r="A35" s="218">
        <f t="shared" si="0"/>
        <v>13</v>
      </c>
      <c r="B35" s="324" t="s">
        <v>154</v>
      </c>
      <c r="C35" s="399"/>
      <c r="D35" s="324"/>
      <c r="E35" s="408" t="s">
        <v>525</v>
      </c>
      <c r="F35" s="400">
        <f>F36</f>
        <v>80684.5</v>
      </c>
      <c r="G35" s="400">
        <f t="shared" ref="G35:H35" si="7">G36</f>
        <v>81022.5</v>
      </c>
      <c r="H35" s="259">
        <f t="shared" si="7"/>
        <v>81022.5</v>
      </c>
    </row>
    <row r="36" spans="1:14" ht="31.5" x14ac:dyDescent="0.2">
      <c r="A36" s="236">
        <f t="shared" si="0"/>
        <v>14</v>
      </c>
      <c r="B36" s="329" t="s">
        <v>154</v>
      </c>
      <c r="C36" s="260" t="s">
        <v>308</v>
      </c>
      <c r="D36" s="239"/>
      <c r="E36" s="237" t="s">
        <v>379</v>
      </c>
      <c r="F36" s="242">
        <f>F37</f>
        <v>80684.5</v>
      </c>
      <c r="G36" s="242">
        <f t="shared" ref="G36:H36" si="8">G37</f>
        <v>81022.5</v>
      </c>
      <c r="H36" s="243">
        <f t="shared" si="8"/>
        <v>81022.5</v>
      </c>
    </row>
    <row r="37" spans="1:14" ht="48.75" customHeight="1" x14ac:dyDescent="0.2">
      <c r="A37" s="403">
        <f t="shared" si="0"/>
        <v>15</v>
      </c>
      <c r="B37" s="246" t="s">
        <v>154</v>
      </c>
      <c r="C37" s="260" t="s">
        <v>500</v>
      </c>
      <c r="D37" s="246"/>
      <c r="E37" s="261" t="s">
        <v>115</v>
      </c>
      <c r="F37" s="248">
        <f>F38+F39+F40</f>
        <v>80684.5</v>
      </c>
      <c r="G37" s="248">
        <f t="shared" ref="G37:H37" si="9">G38+G39+G40</f>
        <v>81022.5</v>
      </c>
      <c r="H37" s="249">
        <f t="shared" si="9"/>
        <v>81022.5</v>
      </c>
    </row>
    <row r="38" spans="1:14" ht="47.25" x14ac:dyDescent="0.2">
      <c r="A38" s="403">
        <f t="shared" si="0"/>
        <v>16</v>
      </c>
      <c r="B38" s="246" t="s">
        <v>154</v>
      </c>
      <c r="C38" s="260" t="s">
        <v>500</v>
      </c>
      <c r="D38" s="246" t="s">
        <v>113</v>
      </c>
      <c r="E38" s="244" t="s">
        <v>114</v>
      </c>
      <c r="F38" s="248">
        <f>ГРБС!H29</f>
        <v>78829.8</v>
      </c>
      <c r="G38" s="248">
        <f>ГРБС!I29</f>
        <v>78829.8</v>
      </c>
      <c r="H38" s="249">
        <f>ГРБС!J29</f>
        <v>78829.8</v>
      </c>
    </row>
    <row r="39" spans="1:14" ht="49.5" customHeight="1" x14ac:dyDescent="0.2">
      <c r="A39" s="403">
        <f t="shared" si="0"/>
        <v>17</v>
      </c>
      <c r="B39" s="246" t="s">
        <v>154</v>
      </c>
      <c r="C39" s="260" t="s">
        <v>500</v>
      </c>
      <c r="D39" s="246" t="s">
        <v>116</v>
      </c>
      <c r="E39" s="244" t="s">
        <v>117</v>
      </c>
      <c r="F39" s="404">
        <f>ГРБС!H30</f>
        <v>1764.7</v>
      </c>
      <c r="G39" s="404">
        <f>ГРБС!I30</f>
        <v>2102.6999999999998</v>
      </c>
      <c r="H39" s="249">
        <f>ГРБС!J30</f>
        <v>2102.6999999999998</v>
      </c>
    </row>
    <row r="40" spans="1:14" ht="32.25" thickBot="1" x14ac:dyDescent="0.25">
      <c r="A40" s="405">
        <f t="shared" si="0"/>
        <v>18</v>
      </c>
      <c r="B40" s="252" t="s">
        <v>154</v>
      </c>
      <c r="C40" s="330" t="s">
        <v>500</v>
      </c>
      <c r="D40" s="252" t="s">
        <v>107</v>
      </c>
      <c r="E40" s="250" t="s">
        <v>108</v>
      </c>
      <c r="F40" s="409">
        <f>ГРБС!H31</f>
        <v>90</v>
      </c>
      <c r="G40" s="409">
        <f>ГРБС!I31</f>
        <v>90</v>
      </c>
      <c r="H40" s="255">
        <f>ГРБС!J31</f>
        <v>90</v>
      </c>
    </row>
    <row r="41" spans="1:14" ht="17.25" customHeight="1" thickBot="1" x14ac:dyDescent="0.25">
      <c r="A41" s="218">
        <f t="shared" si="0"/>
        <v>19</v>
      </c>
      <c r="B41" s="399" t="s">
        <v>293</v>
      </c>
      <c r="C41" s="410"/>
      <c r="D41" s="324"/>
      <c r="E41" s="233" t="s">
        <v>294</v>
      </c>
      <c r="F41" s="400">
        <f>F42</f>
        <v>17.5</v>
      </c>
      <c r="G41" s="400">
        <f t="shared" ref="G41:H42" si="10">G42</f>
        <v>269.60000000000002</v>
      </c>
      <c r="H41" s="259">
        <f t="shared" si="10"/>
        <v>9.5</v>
      </c>
    </row>
    <row r="42" spans="1:14" ht="78.75" x14ac:dyDescent="0.2">
      <c r="A42" s="236">
        <f t="shared" si="0"/>
        <v>20</v>
      </c>
      <c r="B42" s="411" t="s">
        <v>293</v>
      </c>
      <c r="C42" s="271" t="s">
        <v>213</v>
      </c>
      <c r="D42" s="239"/>
      <c r="E42" s="268" t="s">
        <v>598</v>
      </c>
      <c r="F42" s="402">
        <f>F43</f>
        <v>17.5</v>
      </c>
      <c r="G42" s="402">
        <f t="shared" si="10"/>
        <v>269.60000000000002</v>
      </c>
      <c r="H42" s="243">
        <f t="shared" si="10"/>
        <v>9.5</v>
      </c>
    </row>
    <row r="43" spans="1:14" ht="110.25" x14ac:dyDescent="0.2">
      <c r="A43" s="403">
        <f t="shared" si="0"/>
        <v>21</v>
      </c>
      <c r="B43" s="407" t="s">
        <v>293</v>
      </c>
      <c r="C43" s="275" t="s">
        <v>456</v>
      </c>
      <c r="D43" s="274"/>
      <c r="E43" s="244" t="s">
        <v>317</v>
      </c>
      <c r="F43" s="248">
        <f>F44</f>
        <v>17.5</v>
      </c>
      <c r="G43" s="248">
        <f t="shared" ref="G43:H43" si="11">G44</f>
        <v>269.60000000000002</v>
      </c>
      <c r="H43" s="318">
        <f t="shared" si="11"/>
        <v>9.5</v>
      </c>
    </row>
    <row r="44" spans="1:14" ht="63.75" thickBot="1" x14ac:dyDescent="0.25">
      <c r="A44" s="405">
        <f t="shared" si="0"/>
        <v>22</v>
      </c>
      <c r="B44" s="411" t="s">
        <v>293</v>
      </c>
      <c r="C44" s="278" t="s">
        <v>456</v>
      </c>
      <c r="D44" s="329" t="s">
        <v>116</v>
      </c>
      <c r="E44" s="345" t="s">
        <v>117</v>
      </c>
      <c r="F44" s="412">
        <f>ГРБС!H35</f>
        <v>17.5</v>
      </c>
      <c r="G44" s="412">
        <f>ГРБС!I35</f>
        <v>269.60000000000002</v>
      </c>
      <c r="H44" s="312">
        <f>ГРБС!J35</f>
        <v>9.5</v>
      </c>
    </row>
    <row r="45" spans="1:14" ht="79.5" thickBot="1" x14ac:dyDescent="0.25">
      <c r="A45" s="218">
        <f t="shared" si="0"/>
        <v>23</v>
      </c>
      <c r="B45" s="399" t="s">
        <v>283</v>
      </c>
      <c r="C45" s="399"/>
      <c r="D45" s="324"/>
      <c r="E45" s="233" t="s">
        <v>76</v>
      </c>
      <c r="F45" s="400">
        <f>F46</f>
        <v>37179.1</v>
      </c>
      <c r="G45" s="400">
        <f t="shared" ref="G45:H45" si="12">G46</f>
        <v>37146.1</v>
      </c>
      <c r="H45" s="259">
        <f t="shared" si="12"/>
        <v>37219.5</v>
      </c>
    </row>
    <row r="46" spans="1:14" ht="31.5" x14ac:dyDescent="0.2">
      <c r="A46" s="236">
        <f t="shared" si="0"/>
        <v>24</v>
      </c>
      <c r="B46" s="413" t="s">
        <v>283</v>
      </c>
      <c r="C46" s="406" t="s">
        <v>36</v>
      </c>
      <c r="D46" s="307"/>
      <c r="E46" s="279" t="s">
        <v>379</v>
      </c>
      <c r="F46" s="402">
        <f>F47+F50</f>
        <v>37179.1</v>
      </c>
      <c r="G46" s="402">
        <f t="shared" ref="G46:H46" si="13">G47+G50</f>
        <v>37146.1</v>
      </c>
      <c r="H46" s="243">
        <f t="shared" si="13"/>
        <v>37219.5</v>
      </c>
    </row>
    <row r="47" spans="1:14" ht="47.25" x14ac:dyDescent="0.2">
      <c r="A47" s="403">
        <f t="shared" si="0"/>
        <v>25</v>
      </c>
      <c r="B47" s="407" t="s">
        <v>283</v>
      </c>
      <c r="C47" s="407" t="s">
        <v>99</v>
      </c>
      <c r="D47" s="246"/>
      <c r="E47" s="244" t="s">
        <v>115</v>
      </c>
      <c r="F47" s="404">
        <f>F48+F49</f>
        <v>32576.1</v>
      </c>
      <c r="G47" s="404">
        <f t="shared" ref="G47:H47" si="14">G48+G49</f>
        <v>32543.1</v>
      </c>
      <c r="H47" s="249">
        <f t="shared" si="14"/>
        <v>32616.5</v>
      </c>
      <c r="J47" s="36"/>
      <c r="K47" s="36"/>
      <c r="L47" s="36"/>
      <c r="M47" s="36"/>
      <c r="N47" s="36"/>
    </row>
    <row r="48" spans="1:14" ht="47.25" x14ac:dyDescent="0.2">
      <c r="A48" s="403">
        <f t="shared" si="0"/>
        <v>26</v>
      </c>
      <c r="B48" s="407" t="s">
        <v>283</v>
      </c>
      <c r="C48" s="407" t="s">
        <v>99</v>
      </c>
      <c r="D48" s="246" t="s">
        <v>113</v>
      </c>
      <c r="E48" s="244" t="s">
        <v>114</v>
      </c>
      <c r="F48" s="404">
        <f>ГРБС!H645+ГРБС!H631</f>
        <v>29012.1</v>
      </c>
      <c r="G48" s="404">
        <f>ГРБС!I645+ГРБС!I631</f>
        <v>29002.1</v>
      </c>
      <c r="H48" s="249">
        <f>ГРБС!J645+ГРБС!J631</f>
        <v>29055.5</v>
      </c>
      <c r="J48" s="36"/>
      <c r="K48" s="36"/>
      <c r="L48" s="36"/>
      <c r="M48" s="36"/>
      <c r="N48" s="36"/>
    </row>
    <row r="49" spans="1:14" ht="60" customHeight="1" x14ac:dyDescent="0.2">
      <c r="A49" s="403">
        <f t="shared" si="0"/>
        <v>27</v>
      </c>
      <c r="B49" s="407" t="s">
        <v>283</v>
      </c>
      <c r="C49" s="407" t="s">
        <v>99</v>
      </c>
      <c r="D49" s="246" t="s">
        <v>116</v>
      </c>
      <c r="E49" s="244" t="s">
        <v>117</v>
      </c>
      <c r="F49" s="404">
        <f>ГРБС!H632+ГРБС!H646</f>
        <v>3564</v>
      </c>
      <c r="G49" s="404">
        <f>ГРБС!I632+ГРБС!I646</f>
        <v>3541</v>
      </c>
      <c r="H49" s="249">
        <f>ГРБС!J632+ГРБС!J646</f>
        <v>3561</v>
      </c>
      <c r="J49" s="36"/>
      <c r="K49" s="36"/>
      <c r="L49" s="36"/>
      <c r="M49" s="36"/>
      <c r="N49" s="36"/>
    </row>
    <row r="50" spans="1:14" ht="47.25" x14ac:dyDescent="0.2">
      <c r="A50" s="403">
        <f t="shared" si="0"/>
        <v>28</v>
      </c>
      <c r="B50" s="407" t="s">
        <v>283</v>
      </c>
      <c r="C50" s="407" t="s">
        <v>145</v>
      </c>
      <c r="D50" s="246"/>
      <c r="E50" s="244" t="s">
        <v>284</v>
      </c>
      <c r="F50" s="404">
        <f>F51</f>
        <v>4603</v>
      </c>
      <c r="G50" s="404">
        <f t="shared" ref="G50:H50" si="15">G51</f>
        <v>4603</v>
      </c>
      <c r="H50" s="249">
        <f t="shared" si="15"/>
        <v>4603</v>
      </c>
      <c r="J50" s="36"/>
      <c r="K50" s="36"/>
      <c r="L50" s="36"/>
      <c r="M50" s="36"/>
      <c r="N50" s="36"/>
    </row>
    <row r="51" spans="1:14" ht="48" thickBot="1" x14ac:dyDescent="0.25">
      <c r="A51" s="405">
        <f t="shared" si="0"/>
        <v>29</v>
      </c>
      <c r="B51" s="252" t="s">
        <v>283</v>
      </c>
      <c r="C51" s="252" t="s">
        <v>145</v>
      </c>
      <c r="D51" s="252" t="s">
        <v>113</v>
      </c>
      <c r="E51" s="250" t="s">
        <v>114</v>
      </c>
      <c r="F51" s="254">
        <f>ГРБС!H634</f>
        <v>4603</v>
      </c>
      <c r="G51" s="254">
        <f>ГРБС!I634</f>
        <v>4603</v>
      </c>
      <c r="H51" s="255">
        <f>ГРБС!J634</f>
        <v>4603</v>
      </c>
      <c r="J51" s="36"/>
      <c r="K51" s="36"/>
      <c r="L51" s="36"/>
      <c r="M51" s="34" t="s">
        <v>285</v>
      </c>
    </row>
    <row r="52" spans="1:14" ht="16.5" thickBot="1" x14ac:dyDescent="0.25">
      <c r="A52" s="218">
        <f t="shared" si="0"/>
        <v>30</v>
      </c>
      <c r="B52" s="399" t="s">
        <v>33</v>
      </c>
      <c r="C52" s="399"/>
      <c r="D52" s="324"/>
      <c r="E52" s="233" t="s">
        <v>155</v>
      </c>
      <c r="F52" s="400">
        <f>F53</f>
        <v>1000</v>
      </c>
      <c r="G52" s="400">
        <f t="shared" ref="G52:H52" si="16">G53</f>
        <v>300</v>
      </c>
      <c r="H52" s="259">
        <f t="shared" si="16"/>
        <v>300</v>
      </c>
    </row>
    <row r="53" spans="1:14" ht="31.5" x14ac:dyDescent="0.2">
      <c r="A53" s="236">
        <f t="shared" si="0"/>
        <v>31</v>
      </c>
      <c r="B53" s="413" t="s">
        <v>33</v>
      </c>
      <c r="C53" s="260" t="s">
        <v>308</v>
      </c>
      <c r="D53" s="307"/>
      <c r="E53" s="279" t="s">
        <v>379</v>
      </c>
      <c r="F53" s="402">
        <f>F54</f>
        <v>1000</v>
      </c>
      <c r="G53" s="402">
        <f t="shared" ref="G53:H53" si="17">G54</f>
        <v>300</v>
      </c>
      <c r="H53" s="243">
        <f t="shared" si="17"/>
        <v>300</v>
      </c>
    </row>
    <row r="54" spans="1:14" ht="31.5" x14ac:dyDescent="0.2">
      <c r="A54" s="403">
        <f t="shared" si="0"/>
        <v>32</v>
      </c>
      <c r="B54" s="407" t="s">
        <v>33</v>
      </c>
      <c r="C54" s="300" t="s">
        <v>61</v>
      </c>
      <c r="D54" s="407"/>
      <c r="E54" s="244" t="s">
        <v>280</v>
      </c>
      <c r="F54" s="404">
        <f>F55</f>
        <v>1000</v>
      </c>
      <c r="G54" s="404">
        <f t="shared" ref="G54:H54" si="18">G55</f>
        <v>300</v>
      </c>
      <c r="H54" s="249">
        <f t="shared" si="18"/>
        <v>300</v>
      </c>
    </row>
    <row r="55" spans="1:14" ht="16.5" thickBot="1" x14ac:dyDescent="0.25">
      <c r="A55" s="405">
        <f t="shared" si="0"/>
        <v>33</v>
      </c>
      <c r="B55" s="414" t="s">
        <v>33</v>
      </c>
      <c r="C55" s="415" t="s">
        <v>61</v>
      </c>
      <c r="D55" s="252" t="s">
        <v>195</v>
      </c>
      <c r="E55" s="250" t="s">
        <v>118</v>
      </c>
      <c r="F55" s="409">
        <f>ГРБС!H39</f>
        <v>1000</v>
      </c>
      <c r="G55" s="254">
        <f>ГРБС!I39</f>
        <v>300</v>
      </c>
      <c r="H55" s="255">
        <f>ГРБС!J39</f>
        <v>300</v>
      </c>
    </row>
    <row r="56" spans="1:14" ht="32.25" thickBot="1" x14ac:dyDescent="0.25">
      <c r="A56" s="218">
        <f t="shared" si="0"/>
        <v>34</v>
      </c>
      <c r="B56" s="399" t="s">
        <v>91</v>
      </c>
      <c r="C56" s="399"/>
      <c r="D56" s="324"/>
      <c r="E56" s="233" t="s">
        <v>156</v>
      </c>
      <c r="F56" s="400">
        <f>F57+F61+F65+F76+F82+F85+F90</f>
        <v>150669</v>
      </c>
      <c r="G56" s="400">
        <f t="shared" ref="G56:H56" si="19">G57+G61+G65+G76+G82+G85+G90</f>
        <v>95526.8</v>
      </c>
      <c r="H56" s="259">
        <f t="shared" si="19"/>
        <v>97347.1</v>
      </c>
    </row>
    <row r="57" spans="1:14" ht="142.5" customHeight="1" x14ac:dyDescent="0.2">
      <c r="A57" s="236">
        <f t="shared" si="0"/>
        <v>35</v>
      </c>
      <c r="B57" s="239" t="s">
        <v>91</v>
      </c>
      <c r="C57" s="239" t="s">
        <v>119</v>
      </c>
      <c r="D57" s="239"/>
      <c r="E57" s="279" t="s">
        <v>335</v>
      </c>
      <c r="F57" s="242">
        <f>F58</f>
        <v>67.5</v>
      </c>
      <c r="G57" s="242">
        <f t="shared" ref="G57:H57" si="20">G58</f>
        <v>58.5</v>
      </c>
      <c r="H57" s="243">
        <f t="shared" si="20"/>
        <v>72</v>
      </c>
    </row>
    <row r="58" spans="1:14" ht="99" customHeight="1" x14ac:dyDescent="0.2">
      <c r="A58" s="403">
        <f t="shared" si="0"/>
        <v>36</v>
      </c>
      <c r="B58" s="246" t="s">
        <v>91</v>
      </c>
      <c r="C58" s="246" t="s">
        <v>493</v>
      </c>
      <c r="D58" s="246"/>
      <c r="E58" s="244" t="s">
        <v>496</v>
      </c>
      <c r="F58" s="248">
        <f>F59</f>
        <v>67.5</v>
      </c>
      <c r="G58" s="248">
        <f t="shared" ref="G58:H58" si="21">G59</f>
        <v>58.5</v>
      </c>
      <c r="H58" s="249">
        <f t="shared" si="21"/>
        <v>72</v>
      </c>
    </row>
    <row r="59" spans="1:14" ht="126" x14ac:dyDescent="0.2">
      <c r="A59" s="403">
        <f t="shared" si="0"/>
        <v>37</v>
      </c>
      <c r="B59" s="246" t="s">
        <v>91</v>
      </c>
      <c r="C59" s="274" t="s">
        <v>554</v>
      </c>
      <c r="D59" s="246"/>
      <c r="E59" s="244" t="s">
        <v>543</v>
      </c>
      <c r="F59" s="248">
        <f>F60</f>
        <v>67.5</v>
      </c>
      <c r="G59" s="248">
        <f t="shared" ref="G59:H59" si="22">G60</f>
        <v>58.5</v>
      </c>
      <c r="H59" s="249">
        <f t="shared" si="22"/>
        <v>72</v>
      </c>
    </row>
    <row r="60" spans="1:14" ht="62.25" customHeight="1" x14ac:dyDescent="0.2">
      <c r="A60" s="403">
        <f t="shared" si="0"/>
        <v>38</v>
      </c>
      <c r="B60" s="246" t="s">
        <v>91</v>
      </c>
      <c r="C60" s="274" t="s">
        <v>554</v>
      </c>
      <c r="D60" s="246" t="s">
        <v>116</v>
      </c>
      <c r="E60" s="244" t="s">
        <v>117</v>
      </c>
      <c r="F60" s="248">
        <f>ГРБС!H44</f>
        <v>67.5</v>
      </c>
      <c r="G60" s="248">
        <f>ГРБС!I44</f>
        <v>58.5</v>
      </c>
      <c r="H60" s="249">
        <f>ГРБС!J44</f>
        <v>72</v>
      </c>
    </row>
    <row r="61" spans="1:14" ht="66.75" customHeight="1" x14ac:dyDescent="0.2">
      <c r="A61" s="403">
        <f t="shared" si="0"/>
        <v>39</v>
      </c>
      <c r="B61" s="246" t="s">
        <v>91</v>
      </c>
      <c r="C61" s="246" t="s">
        <v>220</v>
      </c>
      <c r="D61" s="246"/>
      <c r="E61" s="261" t="s">
        <v>595</v>
      </c>
      <c r="F61" s="402">
        <f>F62</f>
        <v>269.2</v>
      </c>
      <c r="G61" s="402">
        <f t="shared" ref="G61:H61" si="23">G62</f>
        <v>0</v>
      </c>
      <c r="H61" s="243">
        <f t="shared" si="23"/>
        <v>0</v>
      </c>
    </row>
    <row r="62" spans="1:14" ht="99" customHeight="1" x14ac:dyDescent="0.2">
      <c r="A62" s="403">
        <f t="shared" si="0"/>
        <v>40</v>
      </c>
      <c r="B62" s="246" t="s">
        <v>91</v>
      </c>
      <c r="C62" s="247" t="s">
        <v>248</v>
      </c>
      <c r="D62" s="246"/>
      <c r="E62" s="244" t="s">
        <v>599</v>
      </c>
      <c r="F62" s="402">
        <f>F63</f>
        <v>269.2</v>
      </c>
      <c r="G62" s="402">
        <f t="shared" ref="G62:H62" si="24">G63</f>
        <v>0</v>
      </c>
      <c r="H62" s="243">
        <f t="shared" si="24"/>
        <v>0</v>
      </c>
    </row>
    <row r="63" spans="1:14" ht="46.5" customHeight="1" x14ac:dyDescent="0.2">
      <c r="A63" s="403">
        <f t="shared" si="0"/>
        <v>41</v>
      </c>
      <c r="B63" s="246" t="s">
        <v>91</v>
      </c>
      <c r="C63" s="275" t="s">
        <v>531</v>
      </c>
      <c r="D63" s="246"/>
      <c r="E63" s="261" t="s">
        <v>141</v>
      </c>
      <c r="F63" s="402">
        <f>F64</f>
        <v>269.2</v>
      </c>
      <c r="G63" s="402">
        <f t="shared" ref="G63:H63" si="25">G64</f>
        <v>0</v>
      </c>
      <c r="H63" s="243">
        <f t="shared" si="25"/>
        <v>0</v>
      </c>
    </row>
    <row r="64" spans="1:14" ht="46.5" customHeight="1" x14ac:dyDescent="0.2">
      <c r="A64" s="403">
        <f t="shared" si="0"/>
        <v>42</v>
      </c>
      <c r="B64" s="246" t="s">
        <v>91</v>
      </c>
      <c r="C64" s="275" t="s">
        <v>531</v>
      </c>
      <c r="D64" s="246" t="s">
        <v>113</v>
      </c>
      <c r="E64" s="244" t="s">
        <v>114</v>
      </c>
      <c r="F64" s="402">
        <f>ГРБС!H452</f>
        <v>269.2</v>
      </c>
      <c r="G64" s="402">
        <f>ГРБС!I452</f>
        <v>0</v>
      </c>
      <c r="H64" s="243">
        <f>ГРБС!J452</f>
        <v>0</v>
      </c>
    </row>
    <row r="65" spans="1:8" ht="94.5" x14ac:dyDescent="0.2">
      <c r="A65" s="403">
        <f t="shared" si="0"/>
        <v>43</v>
      </c>
      <c r="B65" s="246" t="s">
        <v>91</v>
      </c>
      <c r="C65" s="246" t="s">
        <v>212</v>
      </c>
      <c r="D65" s="286"/>
      <c r="E65" s="244" t="s">
        <v>601</v>
      </c>
      <c r="F65" s="402">
        <f>F66+F68+F70+F72+F74</f>
        <v>2558.5</v>
      </c>
      <c r="G65" s="402">
        <f t="shared" ref="G65:H65" si="26">G66+G68+G70+G72+G74</f>
        <v>3058.5</v>
      </c>
      <c r="H65" s="243">
        <f t="shared" si="26"/>
        <v>0</v>
      </c>
    </row>
    <row r="66" spans="1:8" ht="109.5" customHeight="1" x14ac:dyDescent="0.2">
      <c r="A66" s="403">
        <f t="shared" si="0"/>
        <v>44</v>
      </c>
      <c r="B66" s="407" t="s">
        <v>91</v>
      </c>
      <c r="C66" s="416" t="s">
        <v>357</v>
      </c>
      <c r="D66" s="286"/>
      <c r="E66" s="244" t="s">
        <v>306</v>
      </c>
      <c r="F66" s="404">
        <f>F67</f>
        <v>100</v>
      </c>
      <c r="G66" s="404">
        <f t="shared" ref="G66:H66" si="27">G67</f>
        <v>500</v>
      </c>
      <c r="H66" s="249">
        <f t="shared" si="27"/>
        <v>0</v>
      </c>
    </row>
    <row r="67" spans="1:8" ht="65.25" customHeight="1" x14ac:dyDescent="0.2">
      <c r="A67" s="403">
        <f t="shared" si="0"/>
        <v>45</v>
      </c>
      <c r="B67" s="407" t="s">
        <v>91</v>
      </c>
      <c r="C67" s="416" t="s">
        <v>357</v>
      </c>
      <c r="D67" s="246" t="s">
        <v>116</v>
      </c>
      <c r="E67" s="244" t="s">
        <v>117</v>
      </c>
      <c r="F67" s="404">
        <f>ГРБС!H47</f>
        <v>100</v>
      </c>
      <c r="G67" s="248">
        <f>ГРБС!I47</f>
        <v>500</v>
      </c>
      <c r="H67" s="249">
        <f>ГРБС!J47</f>
        <v>0</v>
      </c>
    </row>
    <row r="68" spans="1:8" ht="173.25" x14ac:dyDescent="0.2">
      <c r="A68" s="403">
        <f t="shared" si="0"/>
        <v>46</v>
      </c>
      <c r="B68" s="407" t="s">
        <v>91</v>
      </c>
      <c r="C68" s="416" t="s">
        <v>356</v>
      </c>
      <c r="D68" s="417"/>
      <c r="E68" s="244" t="s">
        <v>485</v>
      </c>
      <c r="F68" s="404">
        <f>F69</f>
        <v>50</v>
      </c>
      <c r="G68" s="404">
        <f t="shared" ref="G68:H68" si="28">G69</f>
        <v>200</v>
      </c>
      <c r="H68" s="249">
        <f t="shared" si="28"/>
        <v>0</v>
      </c>
    </row>
    <row r="69" spans="1:8" ht="63" x14ac:dyDescent="0.2">
      <c r="A69" s="403">
        <f t="shared" si="0"/>
        <v>47</v>
      </c>
      <c r="B69" s="407" t="s">
        <v>91</v>
      </c>
      <c r="C69" s="416" t="s">
        <v>356</v>
      </c>
      <c r="D69" s="246" t="s">
        <v>116</v>
      </c>
      <c r="E69" s="244" t="s">
        <v>117</v>
      </c>
      <c r="F69" s="404">
        <f>ГРБС!H49</f>
        <v>50</v>
      </c>
      <c r="G69" s="248">
        <f>ГРБС!I49</f>
        <v>200</v>
      </c>
      <c r="H69" s="249">
        <f>ГРБС!J49</f>
        <v>0</v>
      </c>
    </row>
    <row r="70" spans="1:8" ht="114.75" customHeight="1" x14ac:dyDescent="0.2">
      <c r="A70" s="403">
        <f t="shared" si="0"/>
        <v>48</v>
      </c>
      <c r="B70" s="407" t="s">
        <v>91</v>
      </c>
      <c r="C70" s="292" t="s">
        <v>355</v>
      </c>
      <c r="D70" s="246"/>
      <c r="E70" s="261" t="s">
        <v>211</v>
      </c>
      <c r="F70" s="404">
        <f>F71</f>
        <v>100</v>
      </c>
      <c r="G70" s="404">
        <f t="shared" ref="G70:H70" si="29">G71</f>
        <v>100</v>
      </c>
      <c r="H70" s="249">
        <f t="shared" si="29"/>
        <v>0</v>
      </c>
    </row>
    <row r="71" spans="1:8" ht="70.5" customHeight="1" x14ac:dyDescent="0.2">
      <c r="A71" s="403">
        <f t="shared" si="0"/>
        <v>49</v>
      </c>
      <c r="B71" s="407" t="s">
        <v>91</v>
      </c>
      <c r="C71" s="292" t="s">
        <v>355</v>
      </c>
      <c r="D71" s="246" t="s">
        <v>116</v>
      </c>
      <c r="E71" s="244" t="s">
        <v>117</v>
      </c>
      <c r="F71" s="404">
        <f>ГРБС!H51</f>
        <v>100</v>
      </c>
      <c r="G71" s="404">
        <f>ГРБС!I51</f>
        <v>100</v>
      </c>
      <c r="H71" s="249">
        <f>ГРБС!J51</f>
        <v>0</v>
      </c>
    </row>
    <row r="72" spans="1:8" ht="100.5" customHeight="1" x14ac:dyDescent="0.2">
      <c r="A72" s="403">
        <f t="shared" si="0"/>
        <v>50</v>
      </c>
      <c r="B72" s="407" t="s">
        <v>91</v>
      </c>
      <c r="C72" s="416" t="s">
        <v>354</v>
      </c>
      <c r="D72" s="246"/>
      <c r="E72" s="261" t="s">
        <v>346</v>
      </c>
      <c r="F72" s="404">
        <f>F73</f>
        <v>50</v>
      </c>
      <c r="G72" s="404">
        <f t="shared" ref="G72:H72" si="30">G73</f>
        <v>50</v>
      </c>
      <c r="H72" s="249">
        <f t="shared" si="30"/>
        <v>0</v>
      </c>
    </row>
    <row r="73" spans="1:8" ht="31.5" x14ac:dyDescent="0.2">
      <c r="A73" s="403">
        <f t="shared" si="0"/>
        <v>51</v>
      </c>
      <c r="B73" s="407" t="s">
        <v>91</v>
      </c>
      <c r="C73" s="416" t="s">
        <v>354</v>
      </c>
      <c r="D73" s="246" t="s">
        <v>107</v>
      </c>
      <c r="E73" s="244" t="s">
        <v>108</v>
      </c>
      <c r="F73" s="404">
        <f>ГРБС!H53</f>
        <v>50</v>
      </c>
      <c r="G73" s="248">
        <f>ГРБС!I53</f>
        <v>50</v>
      </c>
      <c r="H73" s="249">
        <f>ГРБС!J53</f>
        <v>0</v>
      </c>
    </row>
    <row r="74" spans="1:8" ht="78" customHeight="1" x14ac:dyDescent="0.2">
      <c r="A74" s="403">
        <f t="shared" si="0"/>
        <v>52</v>
      </c>
      <c r="B74" s="274" t="s">
        <v>91</v>
      </c>
      <c r="C74" s="247" t="s">
        <v>514</v>
      </c>
      <c r="D74" s="246"/>
      <c r="E74" s="244" t="s">
        <v>577</v>
      </c>
      <c r="F74" s="404">
        <f>F75</f>
        <v>2258.5</v>
      </c>
      <c r="G74" s="404">
        <f t="shared" ref="G74:H74" si="31">G75</f>
        <v>2208.5</v>
      </c>
      <c r="H74" s="249">
        <f t="shared" si="31"/>
        <v>0</v>
      </c>
    </row>
    <row r="75" spans="1:8" ht="63" customHeight="1" x14ac:dyDescent="0.2">
      <c r="A75" s="403">
        <f t="shared" si="0"/>
        <v>53</v>
      </c>
      <c r="B75" s="274" t="s">
        <v>91</v>
      </c>
      <c r="C75" s="247" t="s">
        <v>514</v>
      </c>
      <c r="D75" s="246" t="s">
        <v>116</v>
      </c>
      <c r="E75" s="244" t="s">
        <v>117</v>
      </c>
      <c r="F75" s="404">
        <f>ГРБС!H55</f>
        <v>2258.5</v>
      </c>
      <c r="G75" s="404">
        <f>ГРБС!I55</f>
        <v>2208.5</v>
      </c>
      <c r="H75" s="249">
        <f>ГРБС!J55</f>
        <v>0</v>
      </c>
    </row>
    <row r="76" spans="1:8" ht="78" customHeight="1" x14ac:dyDescent="0.2">
      <c r="A76" s="403">
        <f t="shared" si="0"/>
        <v>54</v>
      </c>
      <c r="B76" s="407" t="s">
        <v>91</v>
      </c>
      <c r="C76" s="247" t="s">
        <v>213</v>
      </c>
      <c r="D76" s="246"/>
      <c r="E76" s="261" t="s">
        <v>598</v>
      </c>
      <c r="F76" s="404">
        <f>F77+F79</f>
        <v>126</v>
      </c>
      <c r="G76" s="404">
        <f t="shared" ref="G76:H76" si="32">G77+G79</f>
        <v>131</v>
      </c>
      <c r="H76" s="249">
        <f t="shared" si="32"/>
        <v>136.19999999999999</v>
      </c>
    </row>
    <row r="77" spans="1:8" ht="141.75" customHeight="1" x14ac:dyDescent="0.2">
      <c r="A77" s="403">
        <f t="shared" si="0"/>
        <v>55</v>
      </c>
      <c r="B77" s="407" t="s">
        <v>91</v>
      </c>
      <c r="C77" s="416" t="s">
        <v>459</v>
      </c>
      <c r="D77" s="286"/>
      <c r="E77" s="418" t="s">
        <v>260</v>
      </c>
      <c r="F77" s="404">
        <f>F78</f>
        <v>0.2</v>
      </c>
      <c r="G77" s="404">
        <f t="shared" ref="G77:H77" si="33">G78</f>
        <v>0.2</v>
      </c>
      <c r="H77" s="249">
        <f t="shared" si="33"/>
        <v>0.2</v>
      </c>
    </row>
    <row r="78" spans="1:8" ht="63.75" customHeight="1" x14ac:dyDescent="0.2">
      <c r="A78" s="403">
        <f t="shared" si="0"/>
        <v>56</v>
      </c>
      <c r="B78" s="407" t="s">
        <v>91</v>
      </c>
      <c r="C78" s="416" t="s">
        <v>459</v>
      </c>
      <c r="D78" s="246" t="s">
        <v>116</v>
      </c>
      <c r="E78" s="244" t="s">
        <v>117</v>
      </c>
      <c r="F78" s="404">
        <f>ГРБС!H58</f>
        <v>0.2</v>
      </c>
      <c r="G78" s="248">
        <f>ГРБС!I58</f>
        <v>0.2</v>
      </c>
      <c r="H78" s="249">
        <f>ГРБС!J58</f>
        <v>0.2</v>
      </c>
    </row>
    <row r="79" spans="1:8" ht="63" x14ac:dyDescent="0.2">
      <c r="A79" s="403">
        <f t="shared" si="0"/>
        <v>57</v>
      </c>
      <c r="B79" s="407" t="s">
        <v>91</v>
      </c>
      <c r="C79" s="416" t="s">
        <v>458</v>
      </c>
      <c r="D79" s="286"/>
      <c r="E79" s="419" t="s">
        <v>259</v>
      </c>
      <c r="F79" s="404">
        <f>F80+F81</f>
        <v>125.8</v>
      </c>
      <c r="G79" s="404">
        <f t="shared" ref="G79:H79" si="34">G80+G81</f>
        <v>130.80000000000001</v>
      </c>
      <c r="H79" s="249">
        <f t="shared" si="34"/>
        <v>136</v>
      </c>
    </row>
    <row r="80" spans="1:8" ht="47.25" x14ac:dyDescent="0.2">
      <c r="A80" s="403">
        <f t="shared" si="0"/>
        <v>58</v>
      </c>
      <c r="B80" s="407" t="s">
        <v>91</v>
      </c>
      <c r="C80" s="416" t="s">
        <v>458</v>
      </c>
      <c r="D80" s="246" t="s">
        <v>113</v>
      </c>
      <c r="E80" s="244" t="s">
        <v>114</v>
      </c>
      <c r="F80" s="404">
        <f>ГРБС!H60</f>
        <v>100.8</v>
      </c>
      <c r="G80" s="248">
        <f>ГРБС!I60</f>
        <v>100.8</v>
      </c>
      <c r="H80" s="249">
        <f>ГРБС!J60</f>
        <v>100.8</v>
      </c>
    </row>
    <row r="81" spans="1:12" ht="59.25" customHeight="1" x14ac:dyDescent="0.2">
      <c r="A81" s="403">
        <f t="shared" si="0"/>
        <v>59</v>
      </c>
      <c r="B81" s="407" t="s">
        <v>91</v>
      </c>
      <c r="C81" s="416" t="s">
        <v>279</v>
      </c>
      <c r="D81" s="246" t="s">
        <v>116</v>
      </c>
      <c r="E81" s="244" t="s">
        <v>117</v>
      </c>
      <c r="F81" s="404">
        <f>ГРБС!H61</f>
        <v>25</v>
      </c>
      <c r="G81" s="248">
        <f>ГРБС!I61</f>
        <v>30</v>
      </c>
      <c r="H81" s="249">
        <f>ГРБС!J61</f>
        <v>35.200000000000003</v>
      </c>
    </row>
    <row r="82" spans="1:12" ht="78.75" x14ac:dyDescent="0.2">
      <c r="A82" s="403">
        <f t="shared" si="0"/>
        <v>60</v>
      </c>
      <c r="B82" s="246" t="s">
        <v>91</v>
      </c>
      <c r="C82" s="420" t="s">
        <v>216</v>
      </c>
      <c r="D82" s="421"/>
      <c r="E82" s="422" t="s">
        <v>625</v>
      </c>
      <c r="F82" s="404">
        <f>F83</f>
        <v>5312.5</v>
      </c>
      <c r="G82" s="404">
        <f t="shared" ref="G82:H82" si="35">G83</f>
        <v>3463.1</v>
      </c>
      <c r="H82" s="249">
        <f t="shared" si="35"/>
        <v>3463.1</v>
      </c>
    </row>
    <row r="83" spans="1:12" ht="112.5" customHeight="1" x14ac:dyDescent="0.2">
      <c r="A83" s="403">
        <f t="shared" si="0"/>
        <v>61</v>
      </c>
      <c r="B83" s="246" t="s">
        <v>91</v>
      </c>
      <c r="C83" s="275" t="s">
        <v>513</v>
      </c>
      <c r="D83" s="421"/>
      <c r="E83" s="244" t="s">
        <v>728</v>
      </c>
      <c r="F83" s="404">
        <f>F84</f>
        <v>5312.5</v>
      </c>
      <c r="G83" s="404">
        <f t="shared" ref="G83:H83" si="36">G84</f>
        <v>3463.1</v>
      </c>
      <c r="H83" s="249">
        <f t="shared" si="36"/>
        <v>3463.1</v>
      </c>
    </row>
    <row r="84" spans="1:12" ht="62.25" customHeight="1" x14ac:dyDescent="0.2">
      <c r="A84" s="403">
        <f t="shared" si="0"/>
        <v>62</v>
      </c>
      <c r="B84" s="246" t="s">
        <v>91</v>
      </c>
      <c r="C84" s="275" t="s">
        <v>513</v>
      </c>
      <c r="D84" s="246" t="s">
        <v>116</v>
      </c>
      <c r="E84" s="244" t="s">
        <v>117</v>
      </c>
      <c r="F84" s="404">
        <f>ГРБС!H64</f>
        <v>5312.5</v>
      </c>
      <c r="G84" s="404">
        <f>ГРБС!I64</f>
        <v>3463.1</v>
      </c>
      <c r="H84" s="249">
        <f>ГРБС!J64</f>
        <v>3463.1</v>
      </c>
    </row>
    <row r="85" spans="1:12" ht="126" customHeight="1" x14ac:dyDescent="0.2">
      <c r="A85" s="403">
        <f t="shared" si="0"/>
        <v>63</v>
      </c>
      <c r="B85" s="246" t="s">
        <v>91</v>
      </c>
      <c r="C85" s="416" t="s">
        <v>217</v>
      </c>
      <c r="D85" s="423"/>
      <c r="E85" s="261" t="s">
        <v>589</v>
      </c>
      <c r="F85" s="404">
        <f>F86+F88</f>
        <v>786</v>
      </c>
      <c r="G85" s="404">
        <f t="shared" ref="G85:H85" si="37">G86+G88</f>
        <v>926</v>
      </c>
      <c r="H85" s="249">
        <f t="shared" si="37"/>
        <v>947</v>
      </c>
    </row>
    <row r="86" spans="1:12" ht="31.5" x14ac:dyDescent="0.2">
      <c r="A86" s="403">
        <f t="shared" si="0"/>
        <v>64</v>
      </c>
      <c r="B86" s="246" t="s">
        <v>91</v>
      </c>
      <c r="C86" s="416" t="s">
        <v>203</v>
      </c>
      <c r="D86" s="246"/>
      <c r="E86" s="418" t="s">
        <v>133</v>
      </c>
      <c r="F86" s="404">
        <f>F87</f>
        <v>282</v>
      </c>
      <c r="G86" s="404">
        <f t="shared" ref="G86:H86" si="38">G87</f>
        <v>402</v>
      </c>
      <c r="H86" s="249">
        <f t="shared" si="38"/>
        <v>402</v>
      </c>
    </row>
    <row r="87" spans="1:12" ht="64.5" customHeight="1" x14ac:dyDescent="0.2">
      <c r="A87" s="403">
        <f t="shared" si="0"/>
        <v>65</v>
      </c>
      <c r="B87" s="246" t="s">
        <v>91</v>
      </c>
      <c r="C87" s="416" t="s">
        <v>203</v>
      </c>
      <c r="D87" s="246" t="s">
        <v>116</v>
      </c>
      <c r="E87" s="244" t="s">
        <v>117</v>
      </c>
      <c r="F87" s="404">
        <f>ГРБС!H67</f>
        <v>282</v>
      </c>
      <c r="G87" s="248">
        <f>ГРБС!I67</f>
        <v>402</v>
      </c>
      <c r="H87" s="249">
        <f>ГРБС!J67</f>
        <v>402</v>
      </c>
    </row>
    <row r="88" spans="1:12" ht="124.5" customHeight="1" x14ac:dyDescent="0.2">
      <c r="A88" s="403">
        <f t="shared" ref="A88:A151" si="39">A87+1</f>
        <v>66</v>
      </c>
      <c r="B88" s="246" t="s">
        <v>91</v>
      </c>
      <c r="C88" s="416" t="s">
        <v>278</v>
      </c>
      <c r="D88" s="246"/>
      <c r="E88" s="244" t="s">
        <v>134</v>
      </c>
      <c r="F88" s="404">
        <f>F89</f>
        <v>504</v>
      </c>
      <c r="G88" s="404">
        <f t="shared" ref="G88:H88" si="40">G89</f>
        <v>524</v>
      </c>
      <c r="H88" s="249">
        <f t="shared" si="40"/>
        <v>545</v>
      </c>
    </row>
    <row r="89" spans="1:12" ht="63.75" customHeight="1" x14ac:dyDescent="0.2">
      <c r="A89" s="403">
        <f t="shared" si="39"/>
        <v>67</v>
      </c>
      <c r="B89" s="246" t="s">
        <v>91</v>
      </c>
      <c r="C89" s="416" t="s">
        <v>278</v>
      </c>
      <c r="D89" s="246" t="s">
        <v>116</v>
      </c>
      <c r="E89" s="244" t="s">
        <v>117</v>
      </c>
      <c r="F89" s="404">
        <f>ГРБС!H69</f>
        <v>504</v>
      </c>
      <c r="G89" s="248">
        <f>ГРБС!I69</f>
        <v>524</v>
      </c>
      <c r="H89" s="249">
        <f>ГРБС!J69</f>
        <v>545</v>
      </c>
    </row>
    <row r="90" spans="1:12" ht="31.5" x14ac:dyDescent="0.2">
      <c r="A90" s="403">
        <f t="shared" si="39"/>
        <v>68</v>
      </c>
      <c r="B90" s="246" t="s">
        <v>91</v>
      </c>
      <c r="C90" s="253" t="s">
        <v>36</v>
      </c>
      <c r="D90" s="246"/>
      <c r="E90" s="297" t="s">
        <v>379</v>
      </c>
      <c r="F90" s="248">
        <f>F91+F93+F96+F99+F103+F106</f>
        <v>141549.29999999999</v>
      </c>
      <c r="G90" s="248">
        <f t="shared" ref="G90:H90" si="41">G91+G93+G96+G99+G103+G106</f>
        <v>87889.7</v>
      </c>
      <c r="H90" s="249">
        <f t="shared" si="41"/>
        <v>92728.8</v>
      </c>
    </row>
    <row r="91" spans="1:12" ht="47.25" x14ac:dyDescent="0.2">
      <c r="A91" s="403">
        <f t="shared" si="39"/>
        <v>69</v>
      </c>
      <c r="B91" s="270" t="s">
        <v>91</v>
      </c>
      <c r="C91" s="253" t="s">
        <v>498</v>
      </c>
      <c r="D91" s="270"/>
      <c r="E91" s="261" t="s">
        <v>542</v>
      </c>
      <c r="F91" s="248">
        <f>F92</f>
        <v>855.3</v>
      </c>
      <c r="G91" s="248">
        <f t="shared" ref="G91:H91" si="42">G92</f>
        <v>257.3</v>
      </c>
      <c r="H91" s="249">
        <f t="shared" si="42"/>
        <v>0</v>
      </c>
    </row>
    <row r="92" spans="1:12" ht="47.25" x14ac:dyDescent="0.2">
      <c r="A92" s="403">
        <f t="shared" si="39"/>
        <v>70</v>
      </c>
      <c r="B92" s="274" t="s">
        <v>91</v>
      </c>
      <c r="C92" s="253" t="s">
        <v>498</v>
      </c>
      <c r="D92" s="246" t="s">
        <v>113</v>
      </c>
      <c r="E92" s="424" t="s">
        <v>114</v>
      </c>
      <c r="F92" s="404">
        <f>ГРБС!H72+ГРБС!H650</f>
        <v>855.3</v>
      </c>
      <c r="G92" s="404">
        <f>ГРБС!I72+ГРБС!I650</f>
        <v>257.3</v>
      </c>
      <c r="H92" s="249">
        <f>ГРБС!J72+ГРБС!J650</f>
        <v>0</v>
      </c>
    </row>
    <row r="93" spans="1:12" ht="48.75" customHeight="1" x14ac:dyDescent="0.2">
      <c r="A93" s="403">
        <f t="shared" si="39"/>
        <v>71</v>
      </c>
      <c r="B93" s="246" t="s">
        <v>91</v>
      </c>
      <c r="C93" s="253" t="s">
        <v>390</v>
      </c>
      <c r="D93" s="252"/>
      <c r="E93" s="244" t="s">
        <v>389</v>
      </c>
      <c r="F93" s="248">
        <f>F95+F94</f>
        <v>56102</v>
      </c>
      <c r="G93" s="248">
        <f t="shared" ref="G93:H93" si="43">G95+G94</f>
        <v>600</v>
      </c>
      <c r="H93" s="249">
        <f t="shared" si="43"/>
        <v>3058.5</v>
      </c>
    </row>
    <row r="94" spans="1:12" ht="59.25" customHeight="1" x14ac:dyDescent="0.2">
      <c r="A94" s="403">
        <f t="shared" si="39"/>
        <v>72</v>
      </c>
      <c r="B94" s="246" t="s">
        <v>91</v>
      </c>
      <c r="C94" s="247" t="s">
        <v>390</v>
      </c>
      <c r="D94" s="246" t="s">
        <v>116</v>
      </c>
      <c r="E94" s="244" t="s">
        <v>117</v>
      </c>
      <c r="F94" s="248">
        <f>ГРБС!H74</f>
        <v>3282.1</v>
      </c>
      <c r="G94" s="248">
        <f>ГРБС!I74</f>
        <v>0</v>
      </c>
      <c r="H94" s="249">
        <f>ГРБС!J74</f>
        <v>0</v>
      </c>
    </row>
    <row r="95" spans="1:12" ht="16.5" customHeight="1" x14ac:dyDescent="0.2">
      <c r="A95" s="403">
        <f t="shared" si="39"/>
        <v>73</v>
      </c>
      <c r="B95" s="246" t="s">
        <v>91</v>
      </c>
      <c r="C95" s="247" t="s">
        <v>390</v>
      </c>
      <c r="D95" s="246" t="s">
        <v>404</v>
      </c>
      <c r="E95" s="297" t="s">
        <v>405</v>
      </c>
      <c r="F95" s="248">
        <f>ГРБС!H75</f>
        <v>52819.9</v>
      </c>
      <c r="G95" s="248">
        <f>ГРБС!I75</f>
        <v>600</v>
      </c>
      <c r="H95" s="249">
        <f>ГРБС!J75</f>
        <v>3058.5</v>
      </c>
      <c r="J95" s="36"/>
      <c r="K95" s="41"/>
      <c r="L95" s="40"/>
    </row>
    <row r="96" spans="1:12" ht="62.25" customHeight="1" x14ac:dyDescent="0.2">
      <c r="A96" s="403">
        <f t="shared" si="39"/>
        <v>74</v>
      </c>
      <c r="B96" s="274" t="s">
        <v>91</v>
      </c>
      <c r="C96" s="246" t="s">
        <v>509</v>
      </c>
      <c r="D96" s="246"/>
      <c r="E96" s="244" t="s">
        <v>508</v>
      </c>
      <c r="F96" s="248">
        <f>F97+F98</f>
        <v>25201.7</v>
      </c>
      <c r="G96" s="404">
        <f t="shared" ref="G96:H96" si="44">G97+G98</f>
        <v>26460.100000000002</v>
      </c>
      <c r="H96" s="249">
        <f t="shared" si="44"/>
        <v>27438.7</v>
      </c>
    </row>
    <row r="97" spans="1:13" ht="30.75" customHeight="1" x14ac:dyDescent="0.2">
      <c r="A97" s="403">
        <f t="shared" si="39"/>
        <v>75</v>
      </c>
      <c r="B97" s="274" t="s">
        <v>91</v>
      </c>
      <c r="C97" s="246" t="s">
        <v>509</v>
      </c>
      <c r="D97" s="246" t="s">
        <v>135</v>
      </c>
      <c r="E97" s="244" t="s">
        <v>138</v>
      </c>
      <c r="F97" s="248">
        <f>ГРБС!H77</f>
        <v>23428.5</v>
      </c>
      <c r="G97" s="248">
        <f>ГРБС!I77</f>
        <v>24452.9</v>
      </c>
      <c r="H97" s="249">
        <f>ГРБС!J77</f>
        <v>25431.5</v>
      </c>
    </row>
    <row r="98" spans="1:13" ht="61.5" customHeight="1" x14ac:dyDescent="0.2">
      <c r="A98" s="403">
        <f t="shared" si="39"/>
        <v>76</v>
      </c>
      <c r="B98" s="274" t="s">
        <v>91</v>
      </c>
      <c r="C98" s="246" t="s">
        <v>509</v>
      </c>
      <c r="D98" s="246" t="s">
        <v>116</v>
      </c>
      <c r="E98" s="244" t="s">
        <v>117</v>
      </c>
      <c r="F98" s="248">
        <f>ГРБС!H78</f>
        <v>1773.2</v>
      </c>
      <c r="G98" s="248">
        <f>ГРБС!I78</f>
        <v>2007.2</v>
      </c>
      <c r="H98" s="249">
        <f>ГРБС!J78</f>
        <v>2007.2</v>
      </c>
    </row>
    <row r="99" spans="1:13" ht="62.25" customHeight="1" x14ac:dyDescent="0.2">
      <c r="A99" s="403">
        <f t="shared" si="39"/>
        <v>77</v>
      </c>
      <c r="B99" s="274" t="s">
        <v>91</v>
      </c>
      <c r="C99" s="274" t="s">
        <v>507</v>
      </c>
      <c r="D99" s="270"/>
      <c r="E99" s="425" t="s">
        <v>629</v>
      </c>
      <c r="F99" s="404">
        <f>F100+F101+F102</f>
        <v>45299.299999999996</v>
      </c>
      <c r="G99" s="404">
        <f t="shared" ref="G99:H99" si="45">G100+G101+G102</f>
        <v>46152.9</v>
      </c>
      <c r="H99" s="249">
        <f t="shared" si="45"/>
        <v>47519.5</v>
      </c>
    </row>
    <row r="100" spans="1:13" ht="29.25" customHeight="1" x14ac:dyDescent="0.2">
      <c r="A100" s="403">
        <f t="shared" si="39"/>
        <v>78</v>
      </c>
      <c r="B100" s="274" t="s">
        <v>91</v>
      </c>
      <c r="C100" s="274" t="s">
        <v>507</v>
      </c>
      <c r="D100" s="246" t="s">
        <v>135</v>
      </c>
      <c r="E100" s="424" t="s">
        <v>138</v>
      </c>
      <c r="F100" s="404">
        <f>ГРБС!H80</f>
        <v>33053.1</v>
      </c>
      <c r="G100" s="404">
        <f>ГРБС!I80</f>
        <v>34339.5</v>
      </c>
      <c r="H100" s="249">
        <f>ГРБС!J80</f>
        <v>35586</v>
      </c>
    </row>
    <row r="101" spans="1:13" ht="60" customHeight="1" x14ac:dyDescent="0.2">
      <c r="A101" s="403">
        <f t="shared" si="39"/>
        <v>79</v>
      </c>
      <c r="B101" s="274" t="s">
        <v>91</v>
      </c>
      <c r="C101" s="274" t="s">
        <v>507</v>
      </c>
      <c r="D101" s="270" t="s">
        <v>116</v>
      </c>
      <c r="E101" s="244" t="s">
        <v>117</v>
      </c>
      <c r="F101" s="404">
        <f>ГРБС!H81</f>
        <v>12099.1</v>
      </c>
      <c r="G101" s="404">
        <f>ГРБС!I81</f>
        <v>11682.8</v>
      </c>
      <c r="H101" s="249">
        <f>ГРБС!J81</f>
        <v>11820.9</v>
      </c>
    </row>
    <row r="102" spans="1:13" ht="30" customHeight="1" x14ac:dyDescent="0.2">
      <c r="A102" s="403">
        <f t="shared" si="39"/>
        <v>80</v>
      </c>
      <c r="B102" s="274" t="s">
        <v>91</v>
      </c>
      <c r="C102" s="274" t="s">
        <v>507</v>
      </c>
      <c r="D102" s="283">
        <v>850</v>
      </c>
      <c r="E102" s="244" t="s">
        <v>108</v>
      </c>
      <c r="F102" s="404">
        <f>ГРБС!H82</f>
        <v>147.1</v>
      </c>
      <c r="G102" s="404">
        <f>ГРБС!I82</f>
        <v>130.6</v>
      </c>
      <c r="H102" s="249">
        <f>ГРБС!J82</f>
        <v>112.6</v>
      </c>
    </row>
    <row r="103" spans="1:13" ht="46.5" customHeight="1" x14ac:dyDescent="0.2">
      <c r="A103" s="403">
        <f t="shared" si="39"/>
        <v>81</v>
      </c>
      <c r="B103" s="274" t="s">
        <v>91</v>
      </c>
      <c r="C103" s="274" t="s">
        <v>510</v>
      </c>
      <c r="D103" s="287"/>
      <c r="E103" s="261" t="s">
        <v>515</v>
      </c>
      <c r="F103" s="404">
        <f>F104+F105</f>
        <v>9091</v>
      </c>
      <c r="G103" s="404">
        <f t="shared" ref="G103:H103" si="46">G104+G105</f>
        <v>9419.4</v>
      </c>
      <c r="H103" s="249">
        <f t="shared" si="46"/>
        <v>9712.1</v>
      </c>
    </row>
    <row r="104" spans="1:13" ht="36" customHeight="1" x14ac:dyDescent="0.2">
      <c r="A104" s="403">
        <f t="shared" si="39"/>
        <v>82</v>
      </c>
      <c r="B104" s="274" t="s">
        <v>91</v>
      </c>
      <c r="C104" s="274" t="s">
        <v>510</v>
      </c>
      <c r="D104" s="274" t="s">
        <v>135</v>
      </c>
      <c r="E104" s="244" t="s">
        <v>138</v>
      </c>
      <c r="F104" s="404">
        <f>ГРБС!H84</f>
        <v>7008.6</v>
      </c>
      <c r="G104" s="404">
        <f>ГРБС!I84</f>
        <v>7315</v>
      </c>
      <c r="H104" s="249">
        <f>ГРБС!J84</f>
        <v>7607.7</v>
      </c>
    </row>
    <row r="105" spans="1:13" ht="58.5" customHeight="1" x14ac:dyDescent="0.2">
      <c r="A105" s="403">
        <f t="shared" si="39"/>
        <v>83</v>
      </c>
      <c r="B105" s="246" t="s">
        <v>91</v>
      </c>
      <c r="C105" s="246" t="s">
        <v>510</v>
      </c>
      <c r="D105" s="246" t="s">
        <v>116</v>
      </c>
      <c r="E105" s="244" t="s">
        <v>117</v>
      </c>
      <c r="F105" s="404">
        <f>ГРБС!H85</f>
        <v>2082.4</v>
      </c>
      <c r="G105" s="404">
        <f>ГРБС!I85</f>
        <v>2104.4</v>
      </c>
      <c r="H105" s="249">
        <f>ГРБС!J85</f>
        <v>2104.4</v>
      </c>
    </row>
    <row r="106" spans="1:13" ht="78.75" x14ac:dyDescent="0.2">
      <c r="A106" s="403">
        <f t="shared" si="39"/>
        <v>84</v>
      </c>
      <c r="B106" s="246" t="s">
        <v>91</v>
      </c>
      <c r="C106" s="300" t="s">
        <v>438</v>
      </c>
      <c r="D106" s="246"/>
      <c r="E106" s="244" t="s">
        <v>704</v>
      </c>
      <c r="F106" s="404">
        <f>F107</f>
        <v>5000</v>
      </c>
      <c r="G106" s="404">
        <f t="shared" ref="G106:H106" si="47">G107</f>
        <v>5000</v>
      </c>
      <c r="H106" s="249">
        <f t="shared" si="47"/>
        <v>5000</v>
      </c>
      <c r="J106" s="36"/>
      <c r="K106" s="41"/>
      <c r="L106" s="40"/>
      <c r="M106" s="36"/>
    </row>
    <row r="107" spans="1:13" ht="16.5" customHeight="1" thickBot="1" x14ac:dyDescent="0.25">
      <c r="A107" s="405">
        <f t="shared" si="39"/>
        <v>85</v>
      </c>
      <c r="B107" s="252" t="s">
        <v>91</v>
      </c>
      <c r="C107" s="264" t="s">
        <v>438</v>
      </c>
      <c r="D107" s="252" t="s">
        <v>195</v>
      </c>
      <c r="E107" s="304" t="s">
        <v>118</v>
      </c>
      <c r="F107" s="254">
        <f>ГРБС!H87</f>
        <v>5000</v>
      </c>
      <c r="G107" s="254">
        <f>ГРБС!I87</f>
        <v>5000</v>
      </c>
      <c r="H107" s="255">
        <f>ГРБС!J87</f>
        <v>5000</v>
      </c>
    </row>
    <row r="108" spans="1:13" ht="69.75" customHeight="1" thickBot="1" x14ac:dyDescent="0.25">
      <c r="A108" s="218">
        <f t="shared" si="39"/>
        <v>86</v>
      </c>
      <c r="B108" s="341" t="s">
        <v>178</v>
      </c>
      <c r="C108" s="426"/>
      <c r="D108" s="341"/>
      <c r="E108" s="219" t="s">
        <v>179</v>
      </c>
      <c r="F108" s="427">
        <f>F109+F141</f>
        <v>38036.100000000006</v>
      </c>
      <c r="G108" s="427">
        <f>G109+G141</f>
        <v>21416.5</v>
      </c>
      <c r="H108" s="225">
        <f>H109+H141</f>
        <v>22080.6</v>
      </c>
      <c r="J108" s="46"/>
    </row>
    <row r="109" spans="1:13" ht="86.25" customHeight="1" thickBot="1" x14ac:dyDescent="0.25">
      <c r="A109" s="218">
        <f t="shared" si="39"/>
        <v>87</v>
      </c>
      <c r="B109" s="324" t="s">
        <v>157</v>
      </c>
      <c r="C109" s="399"/>
      <c r="D109" s="324"/>
      <c r="E109" s="408" t="s">
        <v>392</v>
      </c>
      <c r="F109" s="400">
        <f>F110+F136</f>
        <v>37149.100000000006</v>
      </c>
      <c r="G109" s="400">
        <f>G110+G136</f>
        <v>20529.5</v>
      </c>
      <c r="H109" s="259">
        <f>H110+H136</f>
        <v>21193.599999999999</v>
      </c>
      <c r="J109" s="36"/>
    </row>
    <row r="110" spans="1:13" ht="94.5" x14ac:dyDescent="0.2">
      <c r="A110" s="236">
        <f t="shared" si="39"/>
        <v>88</v>
      </c>
      <c r="B110" s="239" t="s">
        <v>157</v>
      </c>
      <c r="C110" s="240" t="s">
        <v>224</v>
      </c>
      <c r="D110" s="307"/>
      <c r="E110" s="279" t="s">
        <v>729</v>
      </c>
      <c r="F110" s="402">
        <f>F111+F119+F131</f>
        <v>18782.2</v>
      </c>
      <c r="G110" s="402">
        <f>G111+G119+G131</f>
        <v>2007.6</v>
      </c>
      <c r="H110" s="243">
        <f>H111+H119+H131</f>
        <v>2007.6</v>
      </c>
    </row>
    <row r="111" spans="1:13" ht="94.5" x14ac:dyDescent="0.2">
      <c r="A111" s="403">
        <f t="shared" si="39"/>
        <v>89</v>
      </c>
      <c r="B111" s="246" t="s">
        <v>157</v>
      </c>
      <c r="C111" s="247" t="s">
        <v>460</v>
      </c>
      <c r="D111" s="286"/>
      <c r="E111" s="244" t="s">
        <v>614</v>
      </c>
      <c r="F111" s="402">
        <f>F112+F114+F116</f>
        <v>1990.8</v>
      </c>
      <c r="G111" s="402">
        <f t="shared" ref="G111:H111" si="48">G112+G114+G116</f>
        <v>1090.5999999999999</v>
      </c>
      <c r="H111" s="243">
        <f t="shared" si="48"/>
        <v>1090.5999999999999</v>
      </c>
    </row>
    <row r="112" spans="1:13" ht="63" customHeight="1" x14ac:dyDescent="0.2">
      <c r="A112" s="403">
        <f t="shared" si="39"/>
        <v>90</v>
      </c>
      <c r="B112" s="246" t="s">
        <v>157</v>
      </c>
      <c r="C112" s="247" t="s">
        <v>461</v>
      </c>
      <c r="D112" s="286"/>
      <c r="E112" s="244" t="s">
        <v>602</v>
      </c>
      <c r="F112" s="402">
        <f>F113</f>
        <v>210</v>
      </c>
      <c r="G112" s="402">
        <f t="shared" ref="G112:H112" si="49">G113</f>
        <v>211</v>
      </c>
      <c r="H112" s="243">
        <f t="shared" si="49"/>
        <v>211</v>
      </c>
    </row>
    <row r="113" spans="1:8" ht="64.5" customHeight="1" x14ac:dyDescent="0.2">
      <c r="A113" s="403">
        <f t="shared" si="39"/>
        <v>91</v>
      </c>
      <c r="B113" s="246" t="s">
        <v>157</v>
      </c>
      <c r="C113" s="247" t="s">
        <v>461</v>
      </c>
      <c r="D113" s="246" t="s">
        <v>116</v>
      </c>
      <c r="E113" s="244" t="s">
        <v>117</v>
      </c>
      <c r="F113" s="402">
        <f>ГРБС!H93</f>
        <v>210</v>
      </c>
      <c r="G113" s="248">
        <f>ГРБС!I93</f>
        <v>211</v>
      </c>
      <c r="H113" s="249">
        <f>ГРБС!J93</f>
        <v>211</v>
      </c>
    </row>
    <row r="114" spans="1:8" ht="65.25" customHeight="1" x14ac:dyDescent="0.2">
      <c r="A114" s="403">
        <f t="shared" si="39"/>
        <v>92</v>
      </c>
      <c r="B114" s="246" t="s">
        <v>157</v>
      </c>
      <c r="C114" s="247" t="s">
        <v>462</v>
      </c>
      <c r="D114" s="286"/>
      <c r="E114" s="244" t="s">
        <v>618</v>
      </c>
      <c r="F114" s="402">
        <f>F115</f>
        <v>1398.8</v>
      </c>
      <c r="G114" s="402">
        <f t="shared" ref="G114:H114" si="50">G115</f>
        <v>558.6</v>
      </c>
      <c r="H114" s="243">
        <f t="shared" si="50"/>
        <v>558.6</v>
      </c>
    </row>
    <row r="115" spans="1:8" ht="63" customHeight="1" x14ac:dyDescent="0.2">
      <c r="A115" s="403">
        <f t="shared" si="39"/>
        <v>93</v>
      </c>
      <c r="B115" s="246" t="s">
        <v>157</v>
      </c>
      <c r="C115" s="247" t="s">
        <v>462</v>
      </c>
      <c r="D115" s="246" t="s">
        <v>116</v>
      </c>
      <c r="E115" s="244" t="s">
        <v>117</v>
      </c>
      <c r="F115" s="402">
        <f>ГРБС!H95</f>
        <v>1398.8</v>
      </c>
      <c r="G115" s="248">
        <f>ГРБС!I95</f>
        <v>558.6</v>
      </c>
      <c r="H115" s="249">
        <f>ГРБС!J95</f>
        <v>558.6</v>
      </c>
    </row>
    <row r="116" spans="1:8" ht="107.25" customHeight="1" x14ac:dyDescent="0.2">
      <c r="A116" s="403">
        <f t="shared" si="39"/>
        <v>94</v>
      </c>
      <c r="B116" s="246" t="s">
        <v>157</v>
      </c>
      <c r="C116" s="247" t="s">
        <v>463</v>
      </c>
      <c r="D116" s="286"/>
      <c r="E116" s="244" t="s">
        <v>30</v>
      </c>
      <c r="F116" s="402">
        <f>F117+F118</f>
        <v>382</v>
      </c>
      <c r="G116" s="402">
        <f>G117+G118</f>
        <v>321</v>
      </c>
      <c r="H116" s="243">
        <f>H117+H118</f>
        <v>321</v>
      </c>
    </row>
    <row r="117" spans="1:8" ht="63.75" customHeight="1" x14ac:dyDescent="0.2">
      <c r="A117" s="403">
        <f t="shared" si="39"/>
        <v>95</v>
      </c>
      <c r="B117" s="246" t="s">
        <v>157</v>
      </c>
      <c r="C117" s="247" t="s">
        <v>463</v>
      </c>
      <c r="D117" s="246" t="s">
        <v>116</v>
      </c>
      <c r="E117" s="244" t="s">
        <v>117</v>
      </c>
      <c r="F117" s="404">
        <f>ГРБС!H97</f>
        <v>110</v>
      </c>
      <c r="G117" s="404">
        <f>ГРБС!I97</f>
        <v>49</v>
      </c>
      <c r="H117" s="249">
        <f>ГРБС!J97</f>
        <v>49</v>
      </c>
    </row>
    <row r="118" spans="1:8" ht="15.75" x14ac:dyDescent="0.2">
      <c r="A118" s="403">
        <f t="shared" si="39"/>
        <v>96</v>
      </c>
      <c r="B118" s="246" t="s">
        <v>157</v>
      </c>
      <c r="C118" s="247" t="s">
        <v>463</v>
      </c>
      <c r="D118" s="246" t="s">
        <v>267</v>
      </c>
      <c r="E118" s="244" t="s">
        <v>270</v>
      </c>
      <c r="F118" s="248">
        <f>ГРБС!H98</f>
        <v>272</v>
      </c>
      <c r="G118" s="248">
        <f>ГРБС!I98</f>
        <v>272</v>
      </c>
      <c r="H118" s="249">
        <f>ГРБС!J98</f>
        <v>272</v>
      </c>
    </row>
    <row r="119" spans="1:8" ht="109.5" customHeight="1" x14ac:dyDescent="0.2">
      <c r="A119" s="403">
        <f t="shared" si="39"/>
        <v>97</v>
      </c>
      <c r="B119" s="246" t="s">
        <v>157</v>
      </c>
      <c r="C119" s="247" t="s">
        <v>230</v>
      </c>
      <c r="D119" s="286"/>
      <c r="E119" s="244" t="s">
        <v>619</v>
      </c>
      <c r="F119" s="248">
        <f>F120+F124+F128+F126+F122</f>
        <v>1397.9999999999998</v>
      </c>
      <c r="G119" s="248">
        <f t="shared" ref="G119:H119" si="51">G120+G124+G128+G126+G122</f>
        <v>917</v>
      </c>
      <c r="H119" s="249">
        <f t="shared" si="51"/>
        <v>917</v>
      </c>
    </row>
    <row r="120" spans="1:8" ht="81" customHeight="1" x14ac:dyDescent="0.2">
      <c r="A120" s="403">
        <f t="shared" si="39"/>
        <v>98</v>
      </c>
      <c r="B120" s="246" t="s">
        <v>157</v>
      </c>
      <c r="C120" s="247" t="s">
        <v>465</v>
      </c>
      <c r="D120" s="246"/>
      <c r="E120" s="261" t="s">
        <v>464</v>
      </c>
      <c r="F120" s="248">
        <f>F121</f>
        <v>1158.3</v>
      </c>
      <c r="G120" s="248">
        <f t="shared" ref="G120:H120" si="52">G121</f>
        <v>534</v>
      </c>
      <c r="H120" s="249">
        <f t="shared" si="52"/>
        <v>534</v>
      </c>
    </row>
    <row r="121" spans="1:8" ht="66.75" customHeight="1" x14ac:dyDescent="0.2">
      <c r="A121" s="403">
        <f t="shared" si="39"/>
        <v>99</v>
      </c>
      <c r="B121" s="246" t="s">
        <v>157</v>
      </c>
      <c r="C121" s="247" t="s">
        <v>465</v>
      </c>
      <c r="D121" s="246" t="s">
        <v>116</v>
      </c>
      <c r="E121" s="244" t="s">
        <v>117</v>
      </c>
      <c r="F121" s="248">
        <f>ГРБС!H101</f>
        <v>1158.3</v>
      </c>
      <c r="G121" s="248">
        <f>ГРБС!I101</f>
        <v>534</v>
      </c>
      <c r="H121" s="249">
        <f>ГРБС!J101</f>
        <v>534</v>
      </c>
    </row>
    <row r="122" spans="1:8" ht="178.5" customHeight="1" x14ac:dyDescent="0.2">
      <c r="A122" s="403">
        <f t="shared" si="39"/>
        <v>100</v>
      </c>
      <c r="B122" s="246" t="s">
        <v>157</v>
      </c>
      <c r="C122" s="247" t="s">
        <v>706</v>
      </c>
      <c r="D122" s="246"/>
      <c r="E122" s="244" t="s">
        <v>705</v>
      </c>
      <c r="F122" s="248">
        <f>F123</f>
        <v>48.6</v>
      </c>
      <c r="G122" s="248">
        <f t="shared" ref="G122:H122" si="53">G123</f>
        <v>0</v>
      </c>
      <c r="H122" s="249">
        <f t="shared" si="53"/>
        <v>0</v>
      </c>
    </row>
    <row r="123" spans="1:8" ht="49.5" customHeight="1" x14ac:dyDescent="0.2">
      <c r="A123" s="403">
        <f t="shared" si="39"/>
        <v>101</v>
      </c>
      <c r="B123" s="246" t="s">
        <v>157</v>
      </c>
      <c r="C123" s="247" t="s">
        <v>706</v>
      </c>
      <c r="D123" s="246" t="s">
        <v>116</v>
      </c>
      <c r="E123" s="244" t="s">
        <v>117</v>
      </c>
      <c r="F123" s="248">
        <f>ГРБС!H103</f>
        <v>48.6</v>
      </c>
      <c r="G123" s="248">
        <f>ГРБС!I103</f>
        <v>0</v>
      </c>
      <c r="H123" s="249">
        <f>ГРБС!J103</f>
        <v>0</v>
      </c>
    </row>
    <row r="124" spans="1:8" ht="31.5" x14ac:dyDescent="0.2">
      <c r="A124" s="403">
        <f t="shared" si="39"/>
        <v>102</v>
      </c>
      <c r="B124" s="246" t="s">
        <v>157</v>
      </c>
      <c r="C124" s="247" t="s">
        <v>466</v>
      </c>
      <c r="D124" s="246"/>
      <c r="E124" s="244" t="s">
        <v>136</v>
      </c>
      <c r="F124" s="248">
        <f>F125</f>
        <v>80</v>
      </c>
      <c r="G124" s="248">
        <f t="shared" ref="G124:H124" si="54">G125</f>
        <v>23</v>
      </c>
      <c r="H124" s="249">
        <f t="shared" si="54"/>
        <v>23</v>
      </c>
    </row>
    <row r="125" spans="1:8" ht="66.75" customHeight="1" x14ac:dyDescent="0.2">
      <c r="A125" s="403">
        <f t="shared" si="39"/>
        <v>103</v>
      </c>
      <c r="B125" s="246" t="s">
        <v>157</v>
      </c>
      <c r="C125" s="247" t="s">
        <v>466</v>
      </c>
      <c r="D125" s="246" t="s">
        <v>116</v>
      </c>
      <c r="E125" s="244" t="s">
        <v>117</v>
      </c>
      <c r="F125" s="248">
        <f>ГРБС!H105</f>
        <v>80</v>
      </c>
      <c r="G125" s="248">
        <f>ГРБС!I105</f>
        <v>23</v>
      </c>
      <c r="H125" s="249">
        <f>ГРБС!J105</f>
        <v>23</v>
      </c>
    </row>
    <row r="126" spans="1:8" ht="63" customHeight="1" x14ac:dyDescent="0.2">
      <c r="A126" s="403">
        <f t="shared" si="39"/>
        <v>104</v>
      </c>
      <c r="B126" s="246" t="s">
        <v>157</v>
      </c>
      <c r="C126" s="247" t="s">
        <v>478</v>
      </c>
      <c r="D126" s="246"/>
      <c r="E126" s="244" t="s">
        <v>48</v>
      </c>
      <c r="F126" s="248">
        <f>F127</f>
        <v>106.1</v>
      </c>
      <c r="G126" s="248">
        <f t="shared" ref="G126:H126" si="55">G127</f>
        <v>180</v>
      </c>
      <c r="H126" s="249">
        <f t="shared" si="55"/>
        <v>180</v>
      </c>
    </row>
    <row r="127" spans="1:8" ht="66" customHeight="1" x14ac:dyDescent="0.2">
      <c r="A127" s="403">
        <f t="shared" si="39"/>
        <v>105</v>
      </c>
      <c r="B127" s="246" t="s">
        <v>157</v>
      </c>
      <c r="C127" s="247" t="s">
        <v>478</v>
      </c>
      <c r="D127" s="246" t="s">
        <v>116</v>
      </c>
      <c r="E127" s="244" t="s">
        <v>117</v>
      </c>
      <c r="F127" s="248">
        <f>ГРБС!H107</f>
        <v>106.1</v>
      </c>
      <c r="G127" s="248">
        <f>ГРБС!I107</f>
        <v>180</v>
      </c>
      <c r="H127" s="249">
        <f>ГРБС!J107</f>
        <v>180</v>
      </c>
    </row>
    <row r="128" spans="1:8" ht="66" customHeight="1" x14ac:dyDescent="0.2">
      <c r="A128" s="403">
        <f t="shared" si="39"/>
        <v>106</v>
      </c>
      <c r="B128" s="246" t="s">
        <v>157</v>
      </c>
      <c r="C128" s="247" t="s">
        <v>467</v>
      </c>
      <c r="D128" s="274"/>
      <c r="E128" s="244" t="s">
        <v>620</v>
      </c>
      <c r="F128" s="428">
        <f>F130+F129</f>
        <v>5</v>
      </c>
      <c r="G128" s="428">
        <f t="shared" ref="G128:H128" si="56">G130+G129</f>
        <v>180</v>
      </c>
      <c r="H128" s="318">
        <f t="shared" si="56"/>
        <v>180</v>
      </c>
    </row>
    <row r="129" spans="1:8" ht="66" customHeight="1" x14ac:dyDescent="0.2">
      <c r="A129" s="403">
        <f t="shared" si="39"/>
        <v>107</v>
      </c>
      <c r="B129" s="246" t="s">
        <v>157</v>
      </c>
      <c r="C129" s="247" t="s">
        <v>467</v>
      </c>
      <c r="D129" s="270" t="s">
        <v>116</v>
      </c>
      <c r="E129" s="244" t="s">
        <v>117</v>
      </c>
      <c r="F129" s="428">
        <v>0</v>
      </c>
      <c r="G129" s="428">
        <v>175.3</v>
      </c>
      <c r="H129" s="318">
        <v>175.6</v>
      </c>
    </row>
    <row r="130" spans="1:8" ht="31.5" x14ac:dyDescent="0.2">
      <c r="A130" s="403">
        <f t="shared" si="39"/>
        <v>108</v>
      </c>
      <c r="B130" s="246" t="s">
        <v>157</v>
      </c>
      <c r="C130" s="247" t="s">
        <v>467</v>
      </c>
      <c r="D130" s="239" t="s">
        <v>107</v>
      </c>
      <c r="E130" s="244" t="s">
        <v>108</v>
      </c>
      <c r="F130" s="248">
        <f>ГРБС!H110</f>
        <v>5</v>
      </c>
      <c r="G130" s="248">
        <f>ГРБС!I110</f>
        <v>4.7</v>
      </c>
      <c r="H130" s="249">
        <f>ГРБС!J110</f>
        <v>4.4000000000000004</v>
      </c>
    </row>
    <row r="131" spans="1:8" ht="94.5" x14ac:dyDescent="0.2">
      <c r="A131" s="403">
        <f t="shared" si="39"/>
        <v>109</v>
      </c>
      <c r="B131" s="246" t="s">
        <v>157</v>
      </c>
      <c r="C131" s="247" t="s">
        <v>229</v>
      </c>
      <c r="D131" s="246"/>
      <c r="E131" s="244" t="s">
        <v>617</v>
      </c>
      <c r="F131" s="248">
        <f>F132+F134</f>
        <v>15393.4</v>
      </c>
      <c r="G131" s="248">
        <f t="shared" ref="G131:H131" si="57">G132+G134</f>
        <v>0</v>
      </c>
      <c r="H131" s="249">
        <f t="shared" si="57"/>
        <v>0</v>
      </c>
    </row>
    <row r="132" spans="1:8" ht="110.25" x14ac:dyDescent="0.2">
      <c r="A132" s="403">
        <f t="shared" si="39"/>
        <v>110</v>
      </c>
      <c r="B132" s="246" t="s">
        <v>157</v>
      </c>
      <c r="C132" s="247" t="s">
        <v>49</v>
      </c>
      <c r="D132" s="246"/>
      <c r="E132" s="244" t="s">
        <v>621</v>
      </c>
      <c r="F132" s="248">
        <f>F133</f>
        <v>15093.4</v>
      </c>
      <c r="G132" s="248">
        <f t="shared" ref="G132:H132" si="58">G133</f>
        <v>0</v>
      </c>
      <c r="H132" s="249">
        <f t="shared" si="58"/>
        <v>0</v>
      </c>
    </row>
    <row r="133" spans="1:8" ht="66" customHeight="1" x14ac:dyDescent="0.2">
      <c r="A133" s="403">
        <f t="shared" si="39"/>
        <v>111</v>
      </c>
      <c r="B133" s="246" t="s">
        <v>157</v>
      </c>
      <c r="C133" s="247" t="s">
        <v>49</v>
      </c>
      <c r="D133" s="246" t="s">
        <v>116</v>
      </c>
      <c r="E133" s="244" t="s">
        <v>117</v>
      </c>
      <c r="F133" s="248">
        <f>ГРБС!H113</f>
        <v>15093.4</v>
      </c>
      <c r="G133" s="248">
        <f>ГРБС!I113</f>
        <v>0</v>
      </c>
      <c r="H133" s="249">
        <f>ГРБС!J113</f>
        <v>0</v>
      </c>
    </row>
    <row r="134" spans="1:8" ht="51" customHeight="1" x14ac:dyDescent="0.2">
      <c r="A134" s="403">
        <f t="shared" si="39"/>
        <v>112</v>
      </c>
      <c r="B134" s="246" t="s">
        <v>157</v>
      </c>
      <c r="C134" s="247" t="s">
        <v>695</v>
      </c>
      <c r="D134" s="246"/>
      <c r="E134" s="244" t="s">
        <v>694</v>
      </c>
      <c r="F134" s="248">
        <f>F135</f>
        <v>300</v>
      </c>
      <c r="G134" s="248">
        <f t="shared" ref="G134:H134" si="59">G135</f>
        <v>0</v>
      </c>
      <c r="H134" s="249">
        <f t="shared" si="59"/>
        <v>0</v>
      </c>
    </row>
    <row r="135" spans="1:8" ht="66" customHeight="1" x14ac:dyDescent="0.2">
      <c r="A135" s="403">
        <f t="shared" si="39"/>
        <v>113</v>
      </c>
      <c r="B135" s="246" t="s">
        <v>157</v>
      </c>
      <c r="C135" s="247" t="s">
        <v>695</v>
      </c>
      <c r="D135" s="246" t="s">
        <v>116</v>
      </c>
      <c r="E135" s="244" t="s">
        <v>117</v>
      </c>
      <c r="F135" s="248">
        <f>ГРБС!H115</f>
        <v>300</v>
      </c>
      <c r="G135" s="248">
        <f>ГРБС!I115</f>
        <v>0</v>
      </c>
      <c r="H135" s="249">
        <f>ГРБС!J115</f>
        <v>0</v>
      </c>
    </row>
    <row r="136" spans="1:8" ht="31.5" x14ac:dyDescent="0.2">
      <c r="A136" s="403">
        <f t="shared" si="39"/>
        <v>114</v>
      </c>
      <c r="B136" s="246" t="s">
        <v>157</v>
      </c>
      <c r="C136" s="247" t="s">
        <v>36</v>
      </c>
      <c r="D136" s="246"/>
      <c r="E136" s="297" t="s">
        <v>379</v>
      </c>
      <c r="F136" s="248">
        <f>F137</f>
        <v>18366.900000000001</v>
      </c>
      <c r="G136" s="248">
        <f t="shared" ref="G136:H136" si="60">G137</f>
        <v>18521.900000000001</v>
      </c>
      <c r="H136" s="249">
        <f t="shared" si="60"/>
        <v>19186</v>
      </c>
    </row>
    <row r="137" spans="1:8" ht="63" x14ac:dyDescent="0.2">
      <c r="A137" s="403">
        <f t="shared" si="39"/>
        <v>115</v>
      </c>
      <c r="B137" s="246" t="s">
        <v>157</v>
      </c>
      <c r="C137" s="247" t="s">
        <v>553</v>
      </c>
      <c r="D137" s="246"/>
      <c r="E137" s="244" t="s">
        <v>739</v>
      </c>
      <c r="F137" s="248">
        <f>F138+F139+F140</f>
        <v>18366.900000000001</v>
      </c>
      <c r="G137" s="248">
        <f t="shared" ref="G137:H137" si="61">G138+G139+G140</f>
        <v>18521.900000000001</v>
      </c>
      <c r="H137" s="249">
        <f t="shared" si="61"/>
        <v>19186</v>
      </c>
    </row>
    <row r="138" spans="1:8" ht="31.5" x14ac:dyDescent="0.2">
      <c r="A138" s="403">
        <f t="shared" si="39"/>
        <v>116</v>
      </c>
      <c r="B138" s="246" t="s">
        <v>157</v>
      </c>
      <c r="C138" s="247" t="s">
        <v>553</v>
      </c>
      <c r="D138" s="246" t="s">
        <v>135</v>
      </c>
      <c r="E138" s="244" t="s">
        <v>138</v>
      </c>
      <c r="F138" s="248">
        <f>ГРБС!H118</f>
        <v>16270.2</v>
      </c>
      <c r="G138" s="248">
        <f>ГРБС!I118</f>
        <v>16959.900000000001</v>
      </c>
      <c r="H138" s="249">
        <f>ГРБС!J118</f>
        <v>17618.400000000001</v>
      </c>
    </row>
    <row r="139" spans="1:8" ht="63" customHeight="1" x14ac:dyDescent="0.2">
      <c r="A139" s="403">
        <f t="shared" si="39"/>
        <v>117</v>
      </c>
      <c r="B139" s="252" t="s">
        <v>157</v>
      </c>
      <c r="C139" s="247" t="s">
        <v>553</v>
      </c>
      <c r="D139" s="252" t="s">
        <v>116</v>
      </c>
      <c r="E139" s="244" t="s">
        <v>117</v>
      </c>
      <c r="F139" s="248">
        <f>ГРБС!H119</f>
        <v>2055.6999999999998</v>
      </c>
      <c r="G139" s="248">
        <f>ГРБС!I119</f>
        <v>1522.5</v>
      </c>
      <c r="H139" s="249">
        <f>ГРБС!J119</f>
        <v>1529.5</v>
      </c>
    </row>
    <row r="140" spans="1:8" ht="32.25" thickBot="1" x14ac:dyDescent="0.25">
      <c r="A140" s="403">
        <f t="shared" si="39"/>
        <v>118</v>
      </c>
      <c r="B140" s="246" t="s">
        <v>157</v>
      </c>
      <c r="C140" s="247" t="s">
        <v>553</v>
      </c>
      <c r="D140" s="246" t="s">
        <v>107</v>
      </c>
      <c r="E140" s="244" t="s">
        <v>108</v>
      </c>
      <c r="F140" s="404">
        <f>ГРБС!H120</f>
        <v>41</v>
      </c>
      <c r="G140" s="404">
        <f>ГРБС!I120</f>
        <v>39.5</v>
      </c>
      <c r="H140" s="249">
        <f>ГРБС!J120</f>
        <v>38.1</v>
      </c>
    </row>
    <row r="141" spans="1:8" ht="63.75" thickBot="1" x14ac:dyDescent="0.25">
      <c r="A141" s="403">
        <f t="shared" si="39"/>
        <v>119</v>
      </c>
      <c r="B141" s="324" t="s">
        <v>86</v>
      </c>
      <c r="C141" s="399"/>
      <c r="D141" s="324"/>
      <c r="E141" s="429" t="s">
        <v>87</v>
      </c>
      <c r="F141" s="400">
        <f>F142+F151</f>
        <v>887</v>
      </c>
      <c r="G141" s="400">
        <f>G142+G151</f>
        <v>887</v>
      </c>
      <c r="H141" s="259">
        <f>H142+H151</f>
        <v>887</v>
      </c>
    </row>
    <row r="142" spans="1:8" ht="94.5" x14ac:dyDescent="0.2">
      <c r="A142" s="403">
        <f t="shared" si="39"/>
        <v>120</v>
      </c>
      <c r="B142" s="329" t="s">
        <v>86</v>
      </c>
      <c r="C142" s="406" t="s">
        <v>50</v>
      </c>
      <c r="D142" s="307"/>
      <c r="E142" s="430" t="s">
        <v>592</v>
      </c>
      <c r="F142" s="402">
        <f>F143+F145+F147+F149</f>
        <v>666</v>
      </c>
      <c r="G142" s="402">
        <f t="shared" ref="G142:H142" si="62">G143+G145+G147+G149</f>
        <v>666</v>
      </c>
      <c r="H142" s="243">
        <f t="shared" si="62"/>
        <v>666</v>
      </c>
    </row>
    <row r="143" spans="1:8" ht="45" customHeight="1" x14ac:dyDescent="0.2">
      <c r="A143" s="403">
        <f t="shared" si="39"/>
        <v>121</v>
      </c>
      <c r="B143" s="246" t="s">
        <v>86</v>
      </c>
      <c r="C143" s="406" t="s">
        <v>51</v>
      </c>
      <c r="D143" s="286"/>
      <c r="E143" s="46" t="s">
        <v>137</v>
      </c>
      <c r="F143" s="402">
        <f>F144</f>
        <v>240</v>
      </c>
      <c r="G143" s="402">
        <f t="shared" ref="G143:H143" si="63">G144</f>
        <v>240</v>
      </c>
      <c r="H143" s="243">
        <f t="shared" si="63"/>
        <v>240</v>
      </c>
    </row>
    <row r="144" spans="1:8" ht="64.5" customHeight="1" x14ac:dyDescent="0.2">
      <c r="A144" s="403">
        <f t="shared" si="39"/>
        <v>122</v>
      </c>
      <c r="B144" s="246" t="s">
        <v>86</v>
      </c>
      <c r="C144" s="406" t="s">
        <v>51</v>
      </c>
      <c r="D144" s="246" t="s">
        <v>116</v>
      </c>
      <c r="E144" s="431" t="s">
        <v>117</v>
      </c>
      <c r="F144" s="402">
        <f>ГРБС!H124</f>
        <v>240</v>
      </c>
      <c r="G144" s="248">
        <f>ГРБС!I124</f>
        <v>240</v>
      </c>
      <c r="H144" s="249">
        <f>ГРБС!J124</f>
        <v>240</v>
      </c>
    </row>
    <row r="145" spans="1:8" ht="59.25" customHeight="1" x14ac:dyDescent="0.2">
      <c r="A145" s="403">
        <f t="shared" si="39"/>
        <v>123</v>
      </c>
      <c r="B145" s="246" t="s">
        <v>86</v>
      </c>
      <c r="C145" s="406" t="s">
        <v>53</v>
      </c>
      <c r="D145" s="286"/>
      <c r="E145" s="46" t="s">
        <v>52</v>
      </c>
      <c r="F145" s="402">
        <f>F146</f>
        <v>259</v>
      </c>
      <c r="G145" s="402">
        <f t="shared" ref="G145:H145" si="64">G146</f>
        <v>259</v>
      </c>
      <c r="H145" s="243">
        <f t="shared" si="64"/>
        <v>259</v>
      </c>
    </row>
    <row r="146" spans="1:8" ht="62.25" customHeight="1" x14ac:dyDescent="0.2">
      <c r="A146" s="403">
        <f t="shared" si="39"/>
        <v>124</v>
      </c>
      <c r="B146" s="246" t="s">
        <v>86</v>
      </c>
      <c r="C146" s="406" t="s">
        <v>53</v>
      </c>
      <c r="D146" s="246" t="s">
        <v>116</v>
      </c>
      <c r="E146" s="431" t="s">
        <v>117</v>
      </c>
      <c r="F146" s="402">
        <f>ГРБС!H126</f>
        <v>259</v>
      </c>
      <c r="G146" s="248">
        <f>ГРБС!I126</f>
        <v>259</v>
      </c>
      <c r="H146" s="249">
        <f>ГРБС!J126</f>
        <v>259</v>
      </c>
    </row>
    <row r="147" spans="1:8" ht="15.75" x14ac:dyDescent="0.2">
      <c r="A147" s="403">
        <f t="shared" si="39"/>
        <v>125</v>
      </c>
      <c r="B147" s="246" t="s">
        <v>86</v>
      </c>
      <c r="C147" s="416" t="s">
        <v>55</v>
      </c>
      <c r="D147" s="286"/>
      <c r="E147" s="244" t="s">
        <v>54</v>
      </c>
      <c r="F147" s="404">
        <f>F148</f>
        <v>117</v>
      </c>
      <c r="G147" s="404">
        <f t="shared" ref="G147:H147" si="65">G148</f>
        <v>117</v>
      </c>
      <c r="H147" s="249">
        <f t="shared" si="65"/>
        <v>117</v>
      </c>
    </row>
    <row r="148" spans="1:8" ht="60.75" customHeight="1" x14ac:dyDescent="0.2">
      <c r="A148" s="403">
        <f t="shared" si="39"/>
        <v>126</v>
      </c>
      <c r="B148" s="246" t="s">
        <v>86</v>
      </c>
      <c r="C148" s="406" t="s">
        <v>55</v>
      </c>
      <c r="D148" s="246" t="s">
        <v>116</v>
      </c>
      <c r="E148" s="431" t="s">
        <v>117</v>
      </c>
      <c r="F148" s="402">
        <f>ГРБС!H128</f>
        <v>117</v>
      </c>
      <c r="G148" s="248">
        <f>ГРБС!I128</f>
        <v>117</v>
      </c>
      <c r="H148" s="249">
        <f>ГРБС!J127</f>
        <v>117</v>
      </c>
    </row>
    <row r="149" spans="1:8" ht="64.5" customHeight="1" x14ac:dyDescent="0.2">
      <c r="A149" s="403">
        <f t="shared" si="39"/>
        <v>127</v>
      </c>
      <c r="B149" s="246" t="s">
        <v>86</v>
      </c>
      <c r="C149" s="406" t="s">
        <v>57</v>
      </c>
      <c r="D149" s="246"/>
      <c r="E149" s="431" t="s">
        <v>56</v>
      </c>
      <c r="F149" s="404">
        <f>F150</f>
        <v>50</v>
      </c>
      <c r="G149" s="404">
        <f t="shared" ref="G149:H149" si="66">G150</f>
        <v>50</v>
      </c>
      <c r="H149" s="249">
        <f t="shared" si="66"/>
        <v>50</v>
      </c>
    </row>
    <row r="150" spans="1:8" ht="63" x14ac:dyDescent="0.2">
      <c r="A150" s="403">
        <f t="shared" si="39"/>
        <v>128</v>
      </c>
      <c r="B150" s="246" t="s">
        <v>86</v>
      </c>
      <c r="C150" s="432" t="s">
        <v>57</v>
      </c>
      <c r="D150" s="252" t="s">
        <v>116</v>
      </c>
      <c r="E150" s="433" t="s">
        <v>117</v>
      </c>
      <c r="F150" s="409">
        <f>ГРБС!H130</f>
        <v>50</v>
      </c>
      <c r="G150" s="254">
        <f>ГРБС!I130</f>
        <v>50</v>
      </c>
      <c r="H150" s="255">
        <f>ГРБС!J130</f>
        <v>50</v>
      </c>
    </row>
    <row r="151" spans="1:8" ht="126" customHeight="1" x14ac:dyDescent="0.2">
      <c r="A151" s="403">
        <f t="shared" si="39"/>
        <v>129</v>
      </c>
      <c r="B151" s="246" t="s">
        <v>86</v>
      </c>
      <c r="C151" s="416" t="s">
        <v>333</v>
      </c>
      <c r="D151" s="246"/>
      <c r="E151" s="244" t="s">
        <v>593</v>
      </c>
      <c r="F151" s="248">
        <f>F152+F154+F156+F158+F160+F162+F164</f>
        <v>221</v>
      </c>
      <c r="G151" s="248">
        <f t="shared" ref="G151:H151" si="67">G152+G154+G156+G158+G160+G162+G164</f>
        <v>221</v>
      </c>
      <c r="H151" s="249">
        <f t="shared" si="67"/>
        <v>221</v>
      </c>
    </row>
    <row r="152" spans="1:8" ht="126" x14ac:dyDescent="0.2">
      <c r="A152" s="403">
        <f t="shared" ref="A152:A215" si="68">A151+1</f>
        <v>130</v>
      </c>
      <c r="B152" s="246" t="s">
        <v>86</v>
      </c>
      <c r="C152" s="434" t="s">
        <v>340</v>
      </c>
      <c r="D152" s="246"/>
      <c r="E152" s="302" t="s">
        <v>622</v>
      </c>
      <c r="F152" s="248">
        <f>F153</f>
        <v>1</v>
      </c>
      <c r="G152" s="248">
        <f t="shared" ref="G152:H152" si="69">G153</f>
        <v>1</v>
      </c>
      <c r="H152" s="249">
        <f t="shared" si="69"/>
        <v>1</v>
      </c>
    </row>
    <row r="153" spans="1:8" ht="62.25" customHeight="1" x14ac:dyDescent="0.2">
      <c r="A153" s="403">
        <f t="shared" si="68"/>
        <v>131</v>
      </c>
      <c r="B153" s="246" t="s">
        <v>86</v>
      </c>
      <c r="C153" s="434" t="s">
        <v>340</v>
      </c>
      <c r="D153" s="246" t="s">
        <v>116</v>
      </c>
      <c r="E153" s="244" t="s">
        <v>117</v>
      </c>
      <c r="F153" s="248">
        <f>ГРБС!H133</f>
        <v>1</v>
      </c>
      <c r="G153" s="248">
        <f>ГРБС!I133</f>
        <v>1</v>
      </c>
      <c r="H153" s="249">
        <f>ГРБС!J133</f>
        <v>1</v>
      </c>
    </row>
    <row r="154" spans="1:8" ht="141.75" x14ac:dyDescent="0.2">
      <c r="A154" s="403">
        <f t="shared" si="68"/>
        <v>132</v>
      </c>
      <c r="B154" s="246" t="s">
        <v>86</v>
      </c>
      <c r="C154" s="434" t="s">
        <v>339</v>
      </c>
      <c r="D154" s="246"/>
      <c r="E154" s="302" t="s">
        <v>731</v>
      </c>
      <c r="F154" s="248">
        <f>F155</f>
        <v>70</v>
      </c>
      <c r="G154" s="248">
        <f t="shared" ref="G154:H154" si="70">G155</f>
        <v>70</v>
      </c>
      <c r="H154" s="249">
        <f t="shared" si="70"/>
        <v>70</v>
      </c>
    </row>
    <row r="155" spans="1:8" ht="66.75" customHeight="1" x14ac:dyDescent="0.2">
      <c r="A155" s="403">
        <f t="shared" si="68"/>
        <v>133</v>
      </c>
      <c r="B155" s="246" t="s">
        <v>86</v>
      </c>
      <c r="C155" s="434" t="s">
        <v>339</v>
      </c>
      <c r="D155" s="246" t="s">
        <v>116</v>
      </c>
      <c r="E155" s="244" t="s">
        <v>117</v>
      </c>
      <c r="F155" s="248">
        <f>ГРБС!H135</f>
        <v>70</v>
      </c>
      <c r="G155" s="248">
        <f>ГРБС!I135</f>
        <v>70</v>
      </c>
      <c r="H155" s="249">
        <f>ГРБС!J135</f>
        <v>70</v>
      </c>
    </row>
    <row r="156" spans="1:8" ht="110.25" x14ac:dyDescent="0.2">
      <c r="A156" s="403">
        <f t="shared" si="68"/>
        <v>134</v>
      </c>
      <c r="B156" s="246" t="s">
        <v>86</v>
      </c>
      <c r="C156" s="308" t="s">
        <v>341</v>
      </c>
      <c r="D156" s="246"/>
      <c r="E156" s="302" t="s">
        <v>336</v>
      </c>
      <c r="F156" s="248">
        <f>F157</f>
        <v>30</v>
      </c>
      <c r="G156" s="248">
        <f t="shared" ref="G156:H156" si="71">G157</f>
        <v>30</v>
      </c>
      <c r="H156" s="249">
        <f t="shared" si="71"/>
        <v>30</v>
      </c>
    </row>
    <row r="157" spans="1:8" ht="60" customHeight="1" x14ac:dyDescent="0.2">
      <c r="A157" s="403">
        <f t="shared" si="68"/>
        <v>135</v>
      </c>
      <c r="B157" s="246" t="s">
        <v>86</v>
      </c>
      <c r="C157" s="308" t="s">
        <v>341</v>
      </c>
      <c r="D157" s="246" t="s">
        <v>116</v>
      </c>
      <c r="E157" s="244" t="s">
        <v>117</v>
      </c>
      <c r="F157" s="248">
        <f>ГРБС!H137</f>
        <v>30</v>
      </c>
      <c r="G157" s="248">
        <f>ГРБС!I137</f>
        <v>30</v>
      </c>
      <c r="H157" s="249">
        <f>ГРБС!J137</f>
        <v>30</v>
      </c>
    </row>
    <row r="158" spans="1:8" ht="63" x14ac:dyDescent="0.2">
      <c r="A158" s="403">
        <f t="shared" si="68"/>
        <v>136</v>
      </c>
      <c r="B158" s="246" t="s">
        <v>86</v>
      </c>
      <c r="C158" s="434" t="s">
        <v>342</v>
      </c>
      <c r="D158" s="246"/>
      <c r="E158" s="302" t="s">
        <v>337</v>
      </c>
      <c r="F158" s="248">
        <f>F159</f>
        <v>20</v>
      </c>
      <c r="G158" s="248">
        <f t="shared" ref="G158:H158" si="72">G159</f>
        <v>20</v>
      </c>
      <c r="H158" s="249">
        <f t="shared" si="72"/>
        <v>20</v>
      </c>
    </row>
    <row r="159" spans="1:8" ht="60" customHeight="1" x14ac:dyDescent="0.2">
      <c r="A159" s="403">
        <f t="shared" si="68"/>
        <v>137</v>
      </c>
      <c r="B159" s="246" t="s">
        <v>86</v>
      </c>
      <c r="C159" s="434" t="s">
        <v>342</v>
      </c>
      <c r="D159" s="246" t="s">
        <v>116</v>
      </c>
      <c r="E159" s="250" t="s">
        <v>117</v>
      </c>
      <c r="F159" s="248">
        <f>ГРБС!H139</f>
        <v>20</v>
      </c>
      <c r="G159" s="248">
        <f>ГРБС!I139</f>
        <v>20</v>
      </c>
      <c r="H159" s="249">
        <f>ГРБС!J139</f>
        <v>20</v>
      </c>
    </row>
    <row r="160" spans="1:8" ht="81.75" customHeight="1" x14ac:dyDescent="0.2">
      <c r="A160" s="403">
        <f t="shared" si="68"/>
        <v>138</v>
      </c>
      <c r="B160" s="274" t="s">
        <v>86</v>
      </c>
      <c r="C160" s="300" t="s">
        <v>417</v>
      </c>
      <c r="D160" s="274"/>
      <c r="E160" s="244" t="s">
        <v>416</v>
      </c>
      <c r="F160" s="428">
        <f>F161</f>
        <v>20</v>
      </c>
      <c r="G160" s="248">
        <f t="shared" ref="G160:H160" si="73">G161</f>
        <v>20</v>
      </c>
      <c r="H160" s="249">
        <f t="shared" si="73"/>
        <v>20</v>
      </c>
    </row>
    <row r="161" spans="1:8" ht="59.25" customHeight="1" x14ac:dyDescent="0.2">
      <c r="A161" s="403">
        <f t="shared" si="68"/>
        <v>139</v>
      </c>
      <c r="B161" s="274" t="s">
        <v>86</v>
      </c>
      <c r="C161" s="300" t="s">
        <v>417</v>
      </c>
      <c r="D161" s="274" t="s">
        <v>116</v>
      </c>
      <c r="E161" s="279" t="s">
        <v>117</v>
      </c>
      <c r="F161" s="248">
        <f>ГРБС!H141</f>
        <v>20</v>
      </c>
      <c r="G161" s="248">
        <f>ГРБС!I141</f>
        <v>20</v>
      </c>
      <c r="H161" s="249">
        <f>ГРБС!J141</f>
        <v>20</v>
      </c>
    </row>
    <row r="162" spans="1:8" ht="115.5" customHeight="1" x14ac:dyDescent="0.2">
      <c r="A162" s="403">
        <f t="shared" si="68"/>
        <v>140</v>
      </c>
      <c r="B162" s="274" t="s">
        <v>86</v>
      </c>
      <c r="C162" s="283" t="s">
        <v>415</v>
      </c>
      <c r="D162" s="274"/>
      <c r="E162" s="244" t="s">
        <v>414</v>
      </c>
      <c r="F162" s="248">
        <f>F163</f>
        <v>30</v>
      </c>
      <c r="G162" s="248">
        <f t="shared" ref="G162:H162" si="74">G163</f>
        <v>30</v>
      </c>
      <c r="H162" s="249">
        <f t="shared" si="74"/>
        <v>30</v>
      </c>
    </row>
    <row r="163" spans="1:8" ht="67.5" customHeight="1" x14ac:dyDescent="0.2">
      <c r="A163" s="403">
        <f t="shared" si="68"/>
        <v>141</v>
      </c>
      <c r="B163" s="274" t="s">
        <v>86</v>
      </c>
      <c r="C163" s="283" t="s">
        <v>415</v>
      </c>
      <c r="D163" s="274" t="s">
        <v>116</v>
      </c>
      <c r="E163" s="244" t="s">
        <v>117</v>
      </c>
      <c r="F163" s="248">
        <f>ГРБС!H143</f>
        <v>30</v>
      </c>
      <c r="G163" s="248">
        <f>ГРБС!I143</f>
        <v>30</v>
      </c>
      <c r="H163" s="249">
        <f>ГРБС!J143</f>
        <v>30</v>
      </c>
    </row>
    <row r="164" spans="1:8" ht="94.5" x14ac:dyDescent="0.2">
      <c r="A164" s="403">
        <f t="shared" si="68"/>
        <v>142</v>
      </c>
      <c r="B164" s="246" t="s">
        <v>86</v>
      </c>
      <c r="C164" s="434" t="s">
        <v>343</v>
      </c>
      <c r="D164" s="246"/>
      <c r="E164" s="302" t="s">
        <v>338</v>
      </c>
      <c r="F164" s="248">
        <f>F165</f>
        <v>50</v>
      </c>
      <c r="G164" s="248">
        <f t="shared" ref="G164:H164" si="75">G165</f>
        <v>50</v>
      </c>
      <c r="H164" s="249">
        <f t="shared" si="75"/>
        <v>50</v>
      </c>
    </row>
    <row r="165" spans="1:8" ht="60.75" customHeight="1" thickBot="1" x14ac:dyDescent="0.25">
      <c r="A165" s="405">
        <f t="shared" si="68"/>
        <v>143</v>
      </c>
      <c r="B165" s="329" t="s">
        <v>86</v>
      </c>
      <c r="C165" s="435" t="s">
        <v>343</v>
      </c>
      <c r="D165" s="252" t="s">
        <v>116</v>
      </c>
      <c r="E165" s="250" t="s">
        <v>117</v>
      </c>
      <c r="F165" s="254">
        <f>ГРБС!H145</f>
        <v>50</v>
      </c>
      <c r="G165" s="254">
        <f>ГРБС!I145</f>
        <v>50</v>
      </c>
      <c r="H165" s="255">
        <f>ГРБС!J145</f>
        <v>50</v>
      </c>
    </row>
    <row r="166" spans="1:8" ht="21.75" customHeight="1" thickBot="1" x14ac:dyDescent="0.25">
      <c r="A166" s="218">
        <f t="shared" si="68"/>
        <v>144</v>
      </c>
      <c r="B166" s="341" t="s">
        <v>180</v>
      </c>
      <c r="C166" s="436"/>
      <c r="D166" s="340"/>
      <c r="E166" s="219" t="s">
        <v>181</v>
      </c>
      <c r="F166" s="427">
        <f>F167+F173+F181+F196+F211+F189</f>
        <v>252070.2</v>
      </c>
      <c r="G166" s="427">
        <f>G167+G173+G181+G196+G211+G189</f>
        <v>102071.9</v>
      </c>
      <c r="H166" s="225">
        <f>H167+H173+H181+H196+H211+H189</f>
        <v>66365.600000000006</v>
      </c>
    </row>
    <row r="167" spans="1:8" ht="32.25" thickBot="1" x14ac:dyDescent="0.25">
      <c r="A167" s="218">
        <f t="shared" si="68"/>
        <v>145</v>
      </c>
      <c r="B167" s="324" t="s">
        <v>232</v>
      </c>
      <c r="C167" s="436"/>
      <c r="D167" s="340"/>
      <c r="E167" s="233" t="s">
        <v>231</v>
      </c>
      <c r="F167" s="400">
        <f>F168</f>
        <v>1031.8999999999999</v>
      </c>
      <c r="G167" s="400">
        <f t="shared" ref="G167:H167" si="76">G168</f>
        <v>1031.8999999999999</v>
      </c>
      <c r="H167" s="259">
        <f t="shared" si="76"/>
        <v>1031.8999999999999</v>
      </c>
    </row>
    <row r="168" spans="1:8" ht="94.5" x14ac:dyDescent="0.2">
      <c r="A168" s="236">
        <f t="shared" si="68"/>
        <v>146</v>
      </c>
      <c r="B168" s="239" t="s">
        <v>232</v>
      </c>
      <c r="C168" s="406" t="s">
        <v>221</v>
      </c>
      <c r="D168" s="307"/>
      <c r="E168" s="422" t="s">
        <v>623</v>
      </c>
      <c r="F168" s="402">
        <f>F169+F171</f>
        <v>1031.8999999999999</v>
      </c>
      <c r="G168" s="402">
        <f t="shared" ref="G168:H168" si="77">G169+G171</f>
        <v>1031.8999999999999</v>
      </c>
      <c r="H168" s="243">
        <f t="shared" si="77"/>
        <v>1031.8999999999999</v>
      </c>
    </row>
    <row r="169" spans="1:8" ht="94.5" x14ac:dyDescent="0.2">
      <c r="A169" s="403">
        <f t="shared" si="68"/>
        <v>147</v>
      </c>
      <c r="B169" s="246" t="s">
        <v>232</v>
      </c>
      <c r="C169" s="298" t="s">
        <v>421</v>
      </c>
      <c r="D169" s="246"/>
      <c r="E169" s="419" t="s">
        <v>420</v>
      </c>
      <c r="F169" s="409">
        <f>F170</f>
        <v>983.8</v>
      </c>
      <c r="G169" s="409">
        <f t="shared" ref="G169:H169" si="78">G170</f>
        <v>983.8</v>
      </c>
      <c r="H169" s="255">
        <f t="shared" si="78"/>
        <v>983.8</v>
      </c>
    </row>
    <row r="170" spans="1:8" ht="62.25" customHeight="1" x14ac:dyDescent="0.2">
      <c r="A170" s="403">
        <f t="shared" si="68"/>
        <v>148</v>
      </c>
      <c r="B170" s="246" t="s">
        <v>232</v>
      </c>
      <c r="C170" s="300" t="s">
        <v>421</v>
      </c>
      <c r="D170" s="246" t="s">
        <v>116</v>
      </c>
      <c r="E170" s="244" t="s">
        <v>117</v>
      </c>
      <c r="F170" s="248">
        <f>ГРБС!H150</f>
        <v>983.8</v>
      </c>
      <c r="G170" s="248">
        <f>ГРБС!I150</f>
        <v>983.8</v>
      </c>
      <c r="H170" s="249">
        <f>ГРБС!J150</f>
        <v>983.8</v>
      </c>
    </row>
    <row r="171" spans="1:8" ht="99" customHeight="1" x14ac:dyDescent="0.2">
      <c r="A171" s="403">
        <f t="shared" si="68"/>
        <v>149</v>
      </c>
      <c r="B171" s="246" t="s">
        <v>232</v>
      </c>
      <c r="C171" s="300" t="s">
        <v>432</v>
      </c>
      <c r="D171" s="246"/>
      <c r="E171" s="261" t="s">
        <v>431</v>
      </c>
      <c r="F171" s="248">
        <f>F172</f>
        <v>48.1</v>
      </c>
      <c r="G171" s="248">
        <f t="shared" ref="G171:H171" si="79">G172</f>
        <v>48.1</v>
      </c>
      <c r="H171" s="249">
        <f t="shared" si="79"/>
        <v>48.1</v>
      </c>
    </row>
    <row r="172" spans="1:8" ht="67.5" customHeight="1" thickBot="1" x14ac:dyDescent="0.25">
      <c r="A172" s="405">
        <f t="shared" si="68"/>
        <v>150</v>
      </c>
      <c r="B172" s="252" t="s">
        <v>232</v>
      </c>
      <c r="C172" s="264" t="s">
        <v>432</v>
      </c>
      <c r="D172" s="252" t="s">
        <v>116</v>
      </c>
      <c r="E172" s="250" t="s">
        <v>117</v>
      </c>
      <c r="F172" s="254">
        <f>ГРБС!H152</f>
        <v>48.1</v>
      </c>
      <c r="G172" s="254">
        <f>ГРБС!I152</f>
        <v>48.1</v>
      </c>
      <c r="H172" s="255">
        <f>ГРБС!J152</f>
        <v>48.1</v>
      </c>
    </row>
    <row r="173" spans="1:8" ht="16.5" thickBot="1" x14ac:dyDescent="0.25">
      <c r="A173" s="218">
        <f t="shared" si="68"/>
        <v>151</v>
      </c>
      <c r="B173" s="399" t="s">
        <v>89</v>
      </c>
      <c r="C173" s="399"/>
      <c r="D173" s="324"/>
      <c r="E173" s="233" t="s">
        <v>90</v>
      </c>
      <c r="F173" s="400">
        <f>F174+F178</f>
        <v>1574.1999999999998</v>
      </c>
      <c r="G173" s="400">
        <f>G174+G178</f>
        <v>1582.3000000000002</v>
      </c>
      <c r="H173" s="259">
        <f>H174+H178</f>
        <v>1623.3</v>
      </c>
    </row>
    <row r="174" spans="1:8" ht="78.75" x14ac:dyDescent="0.2">
      <c r="A174" s="236">
        <f t="shared" si="68"/>
        <v>152</v>
      </c>
      <c r="B174" s="411" t="s">
        <v>89</v>
      </c>
      <c r="C174" s="270" t="s">
        <v>216</v>
      </c>
      <c r="D174" s="307"/>
      <c r="E174" s="422" t="s">
        <v>625</v>
      </c>
      <c r="F174" s="402">
        <f>F175</f>
        <v>364.6</v>
      </c>
      <c r="G174" s="402">
        <f t="shared" ref="G174:H174" si="80">G175</f>
        <v>362.40000000000003</v>
      </c>
      <c r="H174" s="243">
        <f t="shared" si="80"/>
        <v>360.20000000000005</v>
      </c>
    </row>
    <row r="175" spans="1:8" ht="31.5" x14ac:dyDescent="0.2">
      <c r="A175" s="403">
        <f t="shared" si="68"/>
        <v>153</v>
      </c>
      <c r="B175" s="246" t="s">
        <v>89</v>
      </c>
      <c r="C175" s="246" t="s">
        <v>242</v>
      </c>
      <c r="D175" s="246"/>
      <c r="E175" s="302" t="s">
        <v>29</v>
      </c>
      <c r="F175" s="404">
        <f>F176+F177</f>
        <v>364.6</v>
      </c>
      <c r="G175" s="404">
        <f t="shared" ref="G175:H175" si="81">G176+G177</f>
        <v>362.40000000000003</v>
      </c>
      <c r="H175" s="249">
        <f t="shared" si="81"/>
        <v>360.20000000000005</v>
      </c>
    </row>
    <row r="176" spans="1:8" ht="70.5" customHeight="1" x14ac:dyDescent="0.2">
      <c r="A176" s="403">
        <f t="shared" si="68"/>
        <v>154</v>
      </c>
      <c r="B176" s="239" t="s">
        <v>89</v>
      </c>
      <c r="C176" s="246" t="s">
        <v>242</v>
      </c>
      <c r="D176" s="246" t="s">
        <v>116</v>
      </c>
      <c r="E176" s="244" t="s">
        <v>117</v>
      </c>
      <c r="F176" s="404">
        <f>ГРБС!H156</f>
        <v>297.5</v>
      </c>
      <c r="G176" s="404">
        <f>ГРБС!I156</f>
        <v>298.8</v>
      </c>
      <c r="H176" s="249">
        <f>ГРБС!J156</f>
        <v>300.10000000000002</v>
      </c>
    </row>
    <row r="177" spans="1:8" ht="31.5" x14ac:dyDescent="0.2">
      <c r="A177" s="403">
        <f t="shared" si="68"/>
        <v>155</v>
      </c>
      <c r="B177" s="252" t="s">
        <v>89</v>
      </c>
      <c r="C177" s="252" t="s">
        <v>242</v>
      </c>
      <c r="D177" s="246" t="s">
        <v>107</v>
      </c>
      <c r="E177" s="244" t="s">
        <v>108</v>
      </c>
      <c r="F177" s="248">
        <f>ГРБС!H157</f>
        <v>67.099999999999994</v>
      </c>
      <c r="G177" s="254">
        <f>ГРБС!I157</f>
        <v>63.6</v>
      </c>
      <c r="H177" s="255">
        <f>ГРБС!J157</f>
        <v>60.1</v>
      </c>
    </row>
    <row r="178" spans="1:8" ht="31.5" x14ac:dyDescent="0.2">
      <c r="A178" s="403">
        <f t="shared" si="68"/>
        <v>156</v>
      </c>
      <c r="B178" s="246" t="s">
        <v>89</v>
      </c>
      <c r="C178" s="247" t="s">
        <v>36</v>
      </c>
      <c r="D178" s="246"/>
      <c r="E178" s="297" t="s">
        <v>379</v>
      </c>
      <c r="F178" s="248">
        <f>F179</f>
        <v>1209.5999999999999</v>
      </c>
      <c r="G178" s="248">
        <f>G179</f>
        <v>1219.9000000000001</v>
      </c>
      <c r="H178" s="249">
        <f>H179</f>
        <v>1263.0999999999999</v>
      </c>
    </row>
    <row r="179" spans="1:8" ht="78" customHeight="1" x14ac:dyDescent="0.2">
      <c r="A179" s="403">
        <f t="shared" si="68"/>
        <v>157</v>
      </c>
      <c r="B179" s="246" t="s">
        <v>89</v>
      </c>
      <c r="C179" s="300" t="s">
        <v>506</v>
      </c>
      <c r="D179" s="246"/>
      <c r="E179" s="244" t="s">
        <v>626</v>
      </c>
      <c r="F179" s="248">
        <f>F180</f>
        <v>1209.5999999999999</v>
      </c>
      <c r="G179" s="248">
        <f t="shared" ref="G179:H179" si="82">G180</f>
        <v>1219.9000000000001</v>
      </c>
      <c r="H179" s="249">
        <f t="shared" si="82"/>
        <v>1263.0999999999999</v>
      </c>
    </row>
    <row r="180" spans="1:8" ht="32.25" thickBot="1" x14ac:dyDescent="0.25">
      <c r="A180" s="405">
        <f t="shared" si="68"/>
        <v>158</v>
      </c>
      <c r="B180" s="252" t="s">
        <v>89</v>
      </c>
      <c r="C180" s="264" t="s">
        <v>506</v>
      </c>
      <c r="D180" s="252" t="s">
        <v>135</v>
      </c>
      <c r="E180" s="250" t="s">
        <v>138</v>
      </c>
      <c r="F180" s="254">
        <f>ГРБС!H160</f>
        <v>1209.5999999999999</v>
      </c>
      <c r="G180" s="254">
        <f>ГРБС!I160</f>
        <v>1219.9000000000001</v>
      </c>
      <c r="H180" s="255">
        <f>ГРБС!J160</f>
        <v>1263.0999999999999</v>
      </c>
    </row>
    <row r="181" spans="1:8" ht="16.5" thickBot="1" x14ac:dyDescent="0.25">
      <c r="A181" s="218">
        <f t="shared" si="68"/>
        <v>159</v>
      </c>
      <c r="B181" s="324" t="s">
        <v>97</v>
      </c>
      <c r="C181" s="399"/>
      <c r="D181" s="324"/>
      <c r="E181" s="233" t="s">
        <v>96</v>
      </c>
      <c r="F181" s="400">
        <f>F182+F186</f>
        <v>1601.1</v>
      </c>
      <c r="G181" s="400">
        <f>G182+G186</f>
        <v>1645.8000000000002</v>
      </c>
      <c r="H181" s="259">
        <f>H182+H186</f>
        <v>1688.4</v>
      </c>
    </row>
    <row r="182" spans="1:8" ht="94.5" x14ac:dyDescent="0.2">
      <c r="A182" s="236">
        <f t="shared" si="68"/>
        <v>160</v>
      </c>
      <c r="B182" s="239" t="s">
        <v>97</v>
      </c>
      <c r="C182" s="406" t="s">
        <v>225</v>
      </c>
      <c r="D182" s="239"/>
      <c r="E182" s="279" t="s">
        <v>586</v>
      </c>
      <c r="F182" s="402">
        <f>F183</f>
        <v>579.6</v>
      </c>
      <c r="G182" s="402">
        <f t="shared" ref="G182:H183" si="83">G183</f>
        <v>579.6</v>
      </c>
      <c r="H182" s="243">
        <f t="shared" si="83"/>
        <v>579.6</v>
      </c>
    </row>
    <row r="183" spans="1:8" ht="47.25" x14ac:dyDescent="0.2">
      <c r="A183" s="403">
        <f t="shared" si="68"/>
        <v>161</v>
      </c>
      <c r="B183" s="246" t="s">
        <v>97</v>
      </c>
      <c r="C183" s="245" t="s">
        <v>233</v>
      </c>
      <c r="D183" s="246"/>
      <c r="E183" s="244" t="s">
        <v>68</v>
      </c>
      <c r="F183" s="404">
        <f>F184</f>
        <v>579.6</v>
      </c>
      <c r="G183" s="404">
        <f t="shared" si="83"/>
        <v>579.6</v>
      </c>
      <c r="H183" s="249">
        <f t="shared" si="83"/>
        <v>579.6</v>
      </c>
    </row>
    <row r="184" spans="1:8" ht="31.5" x14ac:dyDescent="0.2">
      <c r="A184" s="403">
        <f t="shared" si="68"/>
        <v>162</v>
      </c>
      <c r="B184" s="246" t="s">
        <v>97</v>
      </c>
      <c r="C184" s="416" t="s">
        <v>484</v>
      </c>
      <c r="D184" s="246"/>
      <c r="E184" s="244" t="s">
        <v>69</v>
      </c>
      <c r="F184" s="404">
        <f>F185</f>
        <v>579.6</v>
      </c>
      <c r="G184" s="404">
        <f t="shared" ref="G184:H184" si="84">G185</f>
        <v>579.6</v>
      </c>
      <c r="H184" s="249">
        <f t="shared" si="84"/>
        <v>579.6</v>
      </c>
    </row>
    <row r="185" spans="1:8" ht="66" customHeight="1" x14ac:dyDescent="0.2">
      <c r="A185" s="403">
        <f t="shared" si="68"/>
        <v>163</v>
      </c>
      <c r="B185" s="329" t="s">
        <v>97</v>
      </c>
      <c r="C185" s="437" t="s">
        <v>484</v>
      </c>
      <c r="D185" s="252" t="s">
        <v>116</v>
      </c>
      <c r="E185" s="244" t="s">
        <v>117</v>
      </c>
      <c r="F185" s="248">
        <f>ГРБС!H165</f>
        <v>579.6</v>
      </c>
      <c r="G185" s="248">
        <f>ГРБС!I165</f>
        <v>579.6</v>
      </c>
      <c r="H185" s="249">
        <f>ГРБС!J165</f>
        <v>579.6</v>
      </c>
    </row>
    <row r="186" spans="1:8" ht="31.5" x14ac:dyDescent="0.2">
      <c r="A186" s="403">
        <f t="shared" si="68"/>
        <v>164</v>
      </c>
      <c r="B186" s="246" t="s">
        <v>97</v>
      </c>
      <c r="C186" s="247" t="s">
        <v>36</v>
      </c>
      <c r="D186" s="246"/>
      <c r="E186" s="297" t="s">
        <v>379</v>
      </c>
      <c r="F186" s="248">
        <f>F187</f>
        <v>1021.5</v>
      </c>
      <c r="G186" s="248">
        <f t="shared" ref="G186:H186" si="85">G187</f>
        <v>1066.2</v>
      </c>
      <c r="H186" s="249">
        <f t="shared" si="85"/>
        <v>1108.8</v>
      </c>
    </row>
    <row r="187" spans="1:8" ht="83.25" customHeight="1" x14ac:dyDescent="0.2">
      <c r="A187" s="403">
        <f t="shared" si="68"/>
        <v>165</v>
      </c>
      <c r="B187" s="246" t="s">
        <v>97</v>
      </c>
      <c r="C187" s="300" t="s">
        <v>506</v>
      </c>
      <c r="D187" s="246"/>
      <c r="E187" s="244" t="s">
        <v>628</v>
      </c>
      <c r="F187" s="248">
        <f>F188</f>
        <v>1021.5</v>
      </c>
      <c r="G187" s="248">
        <f t="shared" ref="G187:H187" si="86">G188</f>
        <v>1066.2</v>
      </c>
      <c r="H187" s="249">
        <f t="shared" si="86"/>
        <v>1108.8</v>
      </c>
    </row>
    <row r="188" spans="1:8" ht="32.25" thickBot="1" x14ac:dyDescent="0.25">
      <c r="A188" s="405">
        <f t="shared" si="68"/>
        <v>166</v>
      </c>
      <c r="B188" s="252" t="s">
        <v>97</v>
      </c>
      <c r="C188" s="264" t="s">
        <v>506</v>
      </c>
      <c r="D188" s="252" t="s">
        <v>135</v>
      </c>
      <c r="E188" s="250" t="s">
        <v>138</v>
      </c>
      <c r="F188" s="254">
        <f>ГРБС!H168</f>
        <v>1021.5</v>
      </c>
      <c r="G188" s="254">
        <f>ГРБС!I168</f>
        <v>1066.2</v>
      </c>
      <c r="H188" s="255">
        <f>ГРБС!J168</f>
        <v>1108.8</v>
      </c>
    </row>
    <row r="189" spans="1:8" ht="16.5" thickBot="1" x14ac:dyDescent="0.25">
      <c r="A189" s="218">
        <f t="shared" si="68"/>
        <v>167</v>
      </c>
      <c r="B189" s="324" t="s">
        <v>319</v>
      </c>
      <c r="C189" s="410"/>
      <c r="D189" s="324"/>
      <c r="E189" s="233" t="s">
        <v>320</v>
      </c>
      <c r="F189" s="400">
        <f>F190</f>
        <v>61600</v>
      </c>
      <c r="G189" s="400">
        <f t="shared" ref="G189:H189" si="87">G190</f>
        <v>0</v>
      </c>
      <c r="H189" s="259">
        <f t="shared" si="87"/>
        <v>0</v>
      </c>
    </row>
    <row r="190" spans="1:8" ht="78.75" x14ac:dyDescent="0.2">
      <c r="A190" s="236">
        <f t="shared" si="68"/>
        <v>168</v>
      </c>
      <c r="B190" s="239" t="s">
        <v>319</v>
      </c>
      <c r="C190" s="406" t="s">
        <v>236</v>
      </c>
      <c r="D190" s="307"/>
      <c r="E190" s="345" t="s">
        <v>634</v>
      </c>
      <c r="F190" s="402">
        <f>F191</f>
        <v>61600</v>
      </c>
      <c r="G190" s="402">
        <f t="shared" ref="G190:H190" si="88">G191</f>
        <v>0</v>
      </c>
      <c r="H190" s="243">
        <f t="shared" si="88"/>
        <v>0</v>
      </c>
    </row>
    <row r="191" spans="1:8" ht="31.5" x14ac:dyDescent="0.2">
      <c r="A191" s="403">
        <f t="shared" si="68"/>
        <v>169</v>
      </c>
      <c r="B191" s="246" t="s">
        <v>319</v>
      </c>
      <c r="C191" s="247" t="s">
        <v>322</v>
      </c>
      <c r="D191" s="246"/>
      <c r="E191" s="244" t="s">
        <v>321</v>
      </c>
      <c r="F191" s="404">
        <f>F194+F192</f>
        <v>61600</v>
      </c>
      <c r="G191" s="404">
        <f t="shared" ref="G191:H191" si="89">G194+G192</f>
        <v>0</v>
      </c>
      <c r="H191" s="249">
        <f t="shared" si="89"/>
        <v>0</v>
      </c>
    </row>
    <row r="192" spans="1:8" ht="15.75" x14ac:dyDescent="0.2">
      <c r="A192" s="403">
        <f t="shared" si="68"/>
        <v>170</v>
      </c>
      <c r="B192" s="246" t="s">
        <v>319</v>
      </c>
      <c r="C192" s="247" t="s">
        <v>545</v>
      </c>
      <c r="D192" s="246"/>
      <c r="E192" s="272" t="s">
        <v>544</v>
      </c>
      <c r="F192" s="404">
        <f>F193</f>
        <v>26600</v>
      </c>
      <c r="G192" s="404">
        <f t="shared" ref="G192:H192" si="90">G193</f>
        <v>0</v>
      </c>
      <c r="H192" s="249">
        <f t="shared" si="90"/>
        <v>0</v>
      </c>
    </row>
    <row r="193" spans="1:8" ht="54.75" customHeight="1" x14ac:dyDescent="0.2">
      <c r="A193" s="403">
        <f t="shared" si="68"/>
        <v>171</v>
      </c>
      <c r="B193" s="246" t="s">
        <v>319</v>
      </c>
      <c r="C193" s="247" t="s">
        <v>545</v>
      </c>
      <c r="D193" s="246" t="s">
        <v>116</v>
      </c>
      <c r="E193" s="345" t="s">
        <v>117</v>
      </c>
      <c r="F193" s="404">
        <f>ГРБС!H173</f>
        <v>26600</v>
      </c>
      <c r="G193" s="404">
        <f>ГРБС!I173</f>
        <v>0</v>
      </c>
      <c r="H193" s="249">
        <f>ГРБС!J173</f>
        <v>0</v>
      </c>
    </row>
    <row r="194" spans="1:8" ht="31.5" x14ac:dyDescent="0.2">
      <c r="A194" s="403">
        <f t="shared" si="68"/>
        <v>172</v>
      </c>
      <c r="B194" s="246" t="s">
        <v>319</v>
      </c>
      <c r="C194" s="247" t="s">
        <v>516</v>
      </c>
      <c r="D194" s="246"/>
      <c r="E194" s="272" t="s">
        <v>505</v>
      </c>
      <c r="F194" s="404">
        <f>F195</f>
        <v>35000</v>
      </c>
      <c r="G194" s="404">
        <f t="shared" ref="G194:H194" si="91">G195</f>
        <v>0</v>
      </c>
      <c r="H194" s="249">
        <f t="shared" si="91"/>
        <v>0</v>
      </c>
    </row>
    <row r="195" spans="1:8" ht="46.5" customHeight="1" thickBot="1" x14ac:dyDescent="0.25">
      <c r="A195" s="405">
        <f t="shared" si="68"/>
        <v>173</v>
      </c>
      <c r="B195" s="329" t="s">
        <v>319</v>
      </c>
      <c r="C195" s="432" t="s">
        <v>516</v>
      </c>
      <c r="D195" s="329" t="s">
        <v>116</v>
      </c>
      <c r="E195" s="345" t="s">
        <v>117</v>
      </c>
      <c r="F195" s="412">
        <f>ГРБС!H175</f>
        <v>35000</v>
      </c>
      <c r="G195" s="412">
        <f>ГРБС!I175</f>
        <v>0</v>
      </c>
      <c r="H195" s="312">
        <f>ГРБС!J175</f>
        <v>0</v>
      </c>
    </row>
    <row r="196" spans="1:8" ht="32.25" thickBot="1" x14ac:dyDescent="0.25">
      <c r="A196" s="218">
        <f t="shared" si="68"/>
        <v>174</v>
      </c>
      <c r="B196" s="324" t="s">
        <v>105</v>
      </c>
      <c r="C196" s="399"/>
      <c r="D196" s="324"/>
      <c r="E196" s="233" t="s">
        <v>106</v>
      </c>
      <c r="F196" s="400">
        <f>F197</f>
        <v>184104</v>
      </c>
      <c r="G196" s="400">
        <f t="shared" ref="G196:H196" si="92">G197</f>
        <v>93989.9</v>
      </c>
      <c r="H196" s="259">
        <f t="shared" si="92"/>
        <v>58200</v>
      </c>
    </row>
    <row r="197" spans="1:8" ht="78.75" x14ac:dyDescent="0.2">
      <c r="A197" s="236">
        <f t="shared" si="68"/>
        <v>175</v>
      </c>
      <c r="B197" s="329" t="s">
        <v>105</v>
      </c>
      <c r="C197" s="406" t="s">
        <v>236</v>
      </c>
      <c r="D197" s="307"/>
      <c r="E197" s="345" t="s">
        <v>634</v>
      </c>
      <c r="F197" s="402">
        <f>F198+F201+F204</f>
        <v>184104</v>
      </c>
      <c r="G197" s="402">
        <f>G198+G201+G204</f>
        <v>93989.9</v>
      </c>
      <c r="H197" s="243">
        <f>H198+H201+H204</f>
        <v>58200</v>
      </c>
    </row>
    <row r="198" spans="1:8" ht="81" customHeight="1" x14ac:dyDescent="0.2">
      <c r="A198" s="403">
        <f t="shared" si="68"/>
        <v>176</v>
      </c>
      <c r="B198" s="246" t="s">
        <v>105</v>
      </c>
      <c r="C198" s="406" t="s">
        <v>237</v>
      </c>
      <c r="D198" s="246"/>
      <c r="E198" s="244" t="s">
        <v>298</v>
      </c>
      <c r="F198" s="404">
        <f>F199</f>
        <v>101977</v>
      </c>
      <c r="G198" s="404">
        <f t="shared" ref="G198:H198" si="93">G199</f>
        <v>23489.9</v>
      </c>
      <c r="H198" s="249">
        <f t="shared" si="93"/>
        <v>0</v>
      </c>
    </row>
    <row r="199" spans="1:8" ht="47.25" x14ac:dyDescent="0.2">
      <c r="A199" s="403">
        <f t="shared" si="68"/>
        <v>177</v>
      </c>
      <c r="B199" s="246" t="s">
        <v>105</v>
      </c>
      <c r="C199" s="406" t="s">
        <v>238</v>
      </c>
      <c r="D199" s="246"/>
      <c r="E199" s="244" t="s">
        <v>65</v>
      </c>
      <c r="F199" s="404">
        <f>F200</f>
        <v>101977</v>
      </c>
      <c r="G199" s="404">
        <f t="shared" ref="G199:H199" si="94">G200</f>
        <v>23489.9</v>
      </c>
      <c r="H199" s="249">
        <f t="shared" si="94"/>
        <v>0</v>
      </c>
    </row>
    <row r="200" spans="1:8" ht="66" customHeight="1" x14ac:dyDescent="0.2">
      <c r="A200" s="403">
        <f t="shared" si="68"/>
        <v>178</v>
      </c>
      <c r="B200" s="246" t="s">
        <v>105</v>
      </c>
      <c r="C200" s="406" t="s">
        <v>238</v>
      </c>
      <c r="D200" s="246" t="s">
        <v>116</v>
      </c>
      <c r="E200" s="244" t="s">
        <v>117</v>
      </c>
      <c r="F200" s="404">
        <f>ГРБС!H180</f>
        <v>101977</v>
      </c>
      <c r="G200" s="248">
        <f>ГРБС!I180</f>
        <v>23489.9</v>
      </c>
      <c r="H200" s="249">
        <f>ГРБС!J180</f>
        <v>0</v>
      </c>
    </row>
    <row r="201" spans="1:8" ht="31.5" x14ac:dyDescent="0.2">
      <c r="A201" s="403">
        <f t="shared" si="68"/>
        <v>179</v>
      </c>
      <c r="B201" s="239" t="s">
        <v>105</v>
      </c>
      <c r="C201" s="271" t="s">
        <v>239</v>
      </c>
      <c r="D201" s="239"/>
      <c r="E201" s="279" t="s">
        <v>297</v>
      </c>
      <c r="F201" s="404">
        <f>F202</f>
        <v>54500</v>
      </c>
      <c r="G201" s="404">
        <f t="shared" ref="G201:H201" si="95">G202</f>
        <v>57000</v>
      </c>
      <c r="H201" s="249">
        <f t="shared" si="95"/>
        <v>48200</v>
      </c>
    </row>
    <row r="202" spans="1:8" ht="63" x14ac:dyDescent="0.2">
      <c r="A202" s="403">
        <f t="shared" si="68"/>
        <v>180</v>
      </c>
      <c r="B202" s="239" t="s">
        <v>105</v>
      </c>
      <c r="C202" s="271" t="s">
        <v>442</v>
      </c>
      <c r="D202" s="246"/>
      <c r="E202" s="244" t="s">
        <v>83</v>
      </c>
      <c r="F202" s="404">
        <f>F203</f>
        <v>54500</v>
      </c>
      <c r="G202" s="404">
        <f t="shared" ref="G202:H202" si="96">G203</f>
        <v>57000</v>
      </c>
      <c r="H202" s="249">
        <f t="shared" si="96"/>
        <v>48200</v>
      </c>
    </row>
    <row r="203" spans="1:8" ht="63" customHeight="1" x14ac:dyDescent="0.2">
      <c r="A203" s="403">
        <f t="shared" si="68"/>
        <v>181</v>
      </c>
      <c r="B203" s="246" t="s">
        <v>105</v>
      </c>
      <c r="C203" s="271" t="s">
        <v>442</v>
      </c>
      <c r="D203" s="246" t="s">
        <v>116</v>
      </c>
      <c r="E203" s="244" t="s">
        <v>117</v>
      </c>
      <c r="F203" s="404">
        <f>ГРБС!H183</f>
        <v>54500</v>
      </c>
      <c r="G203" s="248">
        <f>ГРБС!I183</f>
        <v>57000</v>
      </c>
      <c r="H203" s="249">
        <f>ГРБС!J183</f>
        <v>48200</v>
      </c>
    </row>
    <row r="204" spans="1:8" ht="31.5" x14ac:dyDescent="0.2">
      <c r="A204" s="403">
        <f t="shared" si="68"/>
        <v>182</v>
      </c>
      <c r="B204" s="246" t="s">
        <v>105</v>
      </c>
      <c r="C204" s="271" t="s">
        <v>240</v>
      </c>
      <c r="D204" s="246"/>
      <c r="E204" s="244" t="s">
        <v>296</v>
      </c>
      <c r="F204" s="404">
        <f>F205+F207+F209</f>
        <v>27627</v>
      </c>
      <c r="G204" s="404">
        <f t="shared" ref="G204:H204" si="97">G205+G207+G209</f>
        <v>13500</v>
      </c>
      <c r="H204" s="249">
        <f t="shared" si="97"/>
        <v>10000</v>
      </c>
    </row>
    <row r="205" spans="1:8" ht="31.5" x14ac:dyDescent="0.2">
      <c r="A205" s="403">
        <f t="shared" si="68"/>
        <v>183</v>
      </c>
      <c r="B205" s="246" t="s">
        <v>105</v>
      </c>
      <c r="C205" s="271" t="s">
        <v>241</v>
      </c>
      <c r="D205" s="246"/>
      <c r="E205" s="244" t="s">
        <v>264</v>
      </c>
      <c r="F205" s="404">
        <f>F206</f>
        <v>14556.1</v>
      </c>
      <c r="G205" s="404">
        <f t="shared" ref="G205:H205" si="98">G206</f>
        <v>12000</v>
      </c>
      <c r="H205" s="249">
        <f t="shared" si="98"/>
        <v>10000</v>
      </c>
    </row>
    <row r="206" spans="1:8" ht="66.75" customHeight="1" x14ac:dyDescent="0.2">
      <c r="A206" s="403">
        <f t="shared" si="68"/>
        <v>184</v>
      </c>
      <c r="B206" s="246" t="s">
        <v>105</v>
      </c>
      <c r="C206" s="278" t="s">
        <v>241</v>
      </c>
      <c r="D206" s="246" t="s">
        <v>116</v>
      </c>
      <c r="E206" s="244" t="s">
        <v>117</v>
      </c>
      <c r="F206" s="248">
        <f>ГРБС!H186</f>
        <v>14556.1</v>
      </c>
      <c r="G206" s="248">
        <f>ГРБС!I186</f>
        <v>12000</v>
      </c>
      <c r="H206" s="249">
        <f>ГРБС!J186</f>
        <v>10000</v>
      </c>
    </row>
    <row r="207" spans="1:8" ht="48.75" customHeight="1" x14ac:dyDescent="0.2">
      <c r="A207" s="403">
        <f t="shared" si="68"/>
        <v>185</v>
      </c>
      <c r="B207" s="284" t="s">
        <v>105</v>
      </c>
      <c r="C207" s="278" t="s">
        <v>443</v>
      </c>
      <c r="D207" s="246"/>
      <c r="E207" s="244" t="s">
        <v>439</v>
      </c>
      <c r="F207" s="248">
        <f>F208</f>
        <v>3443.9</v>
      </c>
      <c r="G207" s="248">
        <f t="shared" ref="G207:H207" si="99">G208</f>
        <v>1500</v>
      </c>
      <c r="H207" s="249">
        <f t="shared" si="99"/>
        <v>0</v>
      </c>
    </row>
    <row r="208" spans="1:8" ht="45.75" customHeight="1" x14ac:dyDescent="0.2">
      <c r="A208" s="403">
        <f t="shared" si="68"/>
        <v>186</v>
      </c>
      <c r="B208" s="246" t="s">
        <v>105</v>
      </c>
      <c r="C208" s="247" t="s">
        <v>443</v>
      </c>
      <c r="D208" s="246" t="s">
        <v>116</v>
      </c>
      <c r="E208" s="244" t="s">
        <v>117</v>
      </c>
      <c r="F208" s="248">
        <f>ГРБС!H188</f>
        <v>3443.9</v>
      </c>
      <c r="G208" s="248">
        <f>ГРБС!I188</f>
        <v>1500</v>
      </c>
      <c r="H208" s="249">
        <f>ГРБС!J188</f>
        <v>0</v>
      </c>
    </row>
    <row r="209" spans="1:8" ht="38.25" customHeight="1" x14ac:dyDescent="0.2">
      <c r="A209" s="403">
        <f t="shared" si="68"/>
        <v>187</v>
      </c>
      <c r="B209" s="284" t="s">
        <v>105</v>
      </c>
      <c r="C209" s="278" t="s">
        <v>693</v>
      </c>
      <c r="D209" s="246"/>
      <c r="E209" s="244" t="s">
        <v>692</v>
      </c>
      <c r="F209" s="248">
        <f>F210</f>
        <v>9627</v>
      </c>
      <c r="G209" s="248">
        <f t="shared" ref="G209:H209" si="100">G210</f>
        <v>0</v>
      </c>
      <c r="H209" s="249">
        <f t="shared" si="100"/>
        <v>0</v>
      </c>
    </row>
    <row r="210" spans="1:8" ht="67.5" customHeight="1" thickBot="1" x14ac:dyDescent="0.25">
      <c r="A210" s="405">
        <f t="shared" si="68"/>
        <v>188</v>
      </c>
      <c r="B210" s="252" t="s">
        <v>105</v>
      </c>
      <c r="C210" s="278" t="s">
        <v>693</v>
      </c>
      <c r="D210" s="252" t="s">
        <v>116</v>
      </c>
      <c r="E210" s="250" t="s">
        <v>117</v>
      </c>
      <c r="F210" s="254">
        <f>ГРБС!H190</f>
        <v>9627</v>
      </c>
      <c r="G210" s="254">
        <f>ГРБС!I190</f>
        <v>0</v>
      </c>
      <c r="H210" s="255">
        <f>ГРБС!J190</f>
        <v>0</v>
      </c>
    </row>
    <row r="211" spans="1:8" ht="32.25" thickBot="1" x14ac:dyDescent="0.25">
      <c r="A211" s="218">
        <f t="shared" si="68"/>
        <v>189</v>
      </c>
      <c r="B211" s="324" t="s">
        <v>276</v>
      </c>
      <c r="C211" s="399"/>
      <c r="D211" s="324"/>
      <c r="E211" s="233" t="s">
        <v>182</v>
      </c>
      <c r="F211" s="400">
        <f>F212+F216+F222+F219</f>
        <v>2159</v>
      </c>
      <c r="G211" s="400">
        <f>G212+G216+G222+G219</f>
        <v>3822</v>
      </c>
      <c r="H211" s="259">
        <f>H212+H216+H222+H219</f>
        <v>3822</v>
      </c>
    </row>
    <row r="212" spans="1:8" ht="98.25" customHeight="1" x14ac:dyDescent="0.2">
      <c r="A212" s="236">
        <f t="shared" si="68"/>
        <v>190</v>
      </c>
      <c r="B212" s="329" t="s">
        <v>276</v>
      </c>
      <c r="C212" s="438" t="s">
        <v>227</v>
      </c>
      <c r="D212" s="439"/>
      <c r="E212" s="279" t="s">
        <v>584</v>
      </c>
      <c r="F212" s="402">
        <f>F213</f>
        <v>0</v>
      </c>
      <c r="G212" s="402">
        <f t="shared" ref="G212:H212" si="101">G213</f>
        <v>249</v>
      </c>
      <c r="H212" s="243">
        <f t="shared" si="101"/>
        <v>249</v>
      </c>
    </row>
    <row r="213" spans="1:8" ht="94.5" x14ac:dyDescent="0.2">
      <c r="A213" s="403">
        <f t="shared" si="68"/>
        <v>191</v>
      </c>
      <c r="B213" s="274" t="s">
        <v>276</v>
      </c>
      <c r="C213" s="275" t="s">
        <v>243</v>
      </c>
      <c r="D213" s="286"/>
      <c r="E213" s="419" t="s">
        <v>636</v>
      </c>
      <c r="F213" s="404">
        <f>F214</f>
        <v>0</v>
      </c>
      <c r="G213" s="404">
        <f t="shared" ref="G213:H213" si="102">G214</f>
        <v>249</v>
      </c>
      <c r="H213" s="249">
        <f t="shared" si="102"/>
        <v>249</v>
      </c>
    </row>
    <row r="214" spans="1:8" ht="68.25" customHeight="1" x14ac:dyDescent="0.2">
      <c r="A214" s="403">
        <f t="shared" si="68"/>
        <v>192</v>
      </c>
      <c r="B214" s="274" t="s">
        <v>276</v>
      </c>
      <c r="C214" s="275" t="s">
        <v>455</v>
      </c>
      <c r="D214" s="286"/>
      <c r="E214" s="418" t="s">
        <v>100</v>
      </c>
      <c r="F214" s="404">
        <f>F215</f>
        <v>0</v>
      </c>
      <c r="G214" s="404">
        <f t="shared" ref="G214:H214" si="103">G215</f>
        <v>249</v>
      </c>
      <c r="H214" s="249">
        <f t="shared" si="103"/>
        <v>249</v>
      </c>
    </row>
    <row r="215" spans="1:8" ht="94.5" x14ac:dyDescent="0.2">
      <c r="A215" s="403">
        <f t="shared" si="68"/>
        <v>193</v>
      </c>
      <c r="B215" s="274" t="s">
        <v>276</v>
      </c>
      <c r="C215" s="275" t="s">
        <v>455</v>
      </c>
      <c r="D215" s="246" t="s">
        <v>290</v>
      </c>
      <c r="E215" s="418" t="s">
        <v>386</v>
      </c>
      <c r="F215" s="402">
        <f>ГРБС!H195</f>
        <v>0</v>
      </c>
      <c r="G215" s="248">
        <f>ГРБС!I195</f>
        <v>249</v>
      </c>
      <c r="H215" s="249">
        <f>ГРБС!J195</f>
        <v>249</v>
      </c>
    </row>
    <row r="216" spans="1:8" ht="110.25" x14ac:dyDescent="0.2">
      <c r="A216" s="403">
        <f t="shared" ref="A216:A279" si="104">A215+1</f>
        <v>194</v>
      </c>
      <c r="B216" s="239" t="s">
        <v>276</v>
      </c>
      <c r="C216" s="274" t="s">
        <v>223</v>
      </c>
      <c r="D216" s="246"/>
      <c r="E216" s="419" t="s">
        <v>637</v>
      </c>
      <c r="F216" s="404">
        <f>F217</f>
        <v>478</v>
      </c>
      <c r="G216" s="404">
        <f t="shared" ref="G216:H216" si="105">G217</f>
        <v>563</v>
      </c>
      <c r="H216" s="249">
        <f t="shared" si="105"/>
        <v>563</v>
      </c>
    </row>
    <row r="217" spans="1:8" ht="78.75" x14ac:dyDescent="0.2">
      <c r="A217" s="403">
        <f t="shared" si="104"/>
        <v>195</v>
      </c>
      <c r="B217" s="246" t="s">
        <v>276</v>
      </c>
      <c r="C217" s="274" t="s">
        <v>468</v>
      </c>
      <c r="D217" s="286"/>
      <c r="E217" s="440" t="s">
        <v>469</v>
      </c>
      <c r="F217" s="404">
        <f>F218</f>
        <v>478</v>
      </c>
      <c r="G217" s="404">
        <f>G218</f>
        <v>563</v>
      </c>
      <c r="H217" s="249">
        <f>H218</f>
        <v>563</v>
      </c>
    </row>
    <row r="218" spans="1:8" ht="94.5" x14ac:dyDescent="0.2">
      <c r="A218" s="403">
        <f t="shared" si="104"/>
        <v>196</v>
      </c>
      <c r="B218" s="246" t="s">
        <v>276</v>
      </c>
      <c r="C218" s="246" t="s">
        <v>468</v>
      </c>
      <c r="D218" s="246" t="s">
        <v>290</v>
      </c>
      <c r="E218" s="244" t="s">
        <v>386</v>
      </c>
      <c r="F218" s="248">
        <f>ГРБС!H198</f>
        <v>478</v>
      </c>
      <c r="G218" s="248">
        <f>ГРБС!I198</f>
        <v>563</v>
      </c>
      <c r="H218" s="249">
        <f>ГРБС!J198</f>
        <v>563</v>
      </c>
    </row>
    <row r="219" spans="1:8" ht="78.75" x14ac:dyDescent="0.2">
      <c r="A219" s="403">
        <f t="shared" si="104"/>
        <v>197</v>
      </c>
      <c r="B219" s="246" t="s">
        <v>276</v>
      </c>
      <c r="C219" s="247" t="s">
        <v>215</v>
      </c>
      <c r="D219" s="246"/>
      <c r="E219" s="419" t="s">
        <v>588</v>
      </c>
      <c r="F219" s="248">
        <f>F220</f>
        <v>1681</v>
      </c>
      <c r="G219" s="248">
        <f t="shared" ref="G219:H219" si="106">G220</f>
        <v>2950</v>
      </c>
      <c r="H219" s="249">
        <f t="shared" si="106"/>
        <v>2950</v>
      </c>
    </row>
    <row r="220" spans="1:8" ht="78.75" x14ac:dyDescent="0.2">
      <c r="A220" s="403">
        <f t="shared" si="104"/>
        <v>198</v>
      </c>
      <c r="B220" s="246" t="s">
        <v>276</v>
      </c>
      <c r="C220" s="271" t="s">
        <v>470</v>
      </c>
      <c r="D220" s="246"/>
      <c r="E220" s="244" t="s">
        <v>559</v>
      </c>
      <c r="F220" s="248">
        <f>F221</f>
        <v>1681</v>
      </c>
      <c r="G220" s="248">
        <f t="shared" ref="G220:H220" si="107">G221</f>
        <v>2950</v>
      </c>
      <c r="H220" s="249">
        <f t="shared" si="107"/>
        <v>2950</v>
      </c>
    </row>
    <row r="221" spans="1:8" ht="69" customHeight="1" x14ac:dyDescent="0.2">
      <c r="A221" s="403">
        <f t="shared" si="104"/>
        <v>199</v>
      </c>
      <c r="B221" s="246" t="s">
        <v>276</v>
      </c>
      <c r="C221" s="247" t="s">
        <v>470</v>
      </c>
      <c r="D221" s="246" t="s">
        <v>116</v>
      </c>
      <c r="E221" s="244" t="s">
        <v>117</v>
      </c>
      <c r="F221" s="248">
        <f>ГРБС!H201</f>
        <v>1681</v>
      </c>
      <c r="G221" s="248">
        <f>ГРБС!I201</f>
        <v>2950</v>
      </c>
      <c r="H221" s="249">
        <f>ГРБС!J201</f>
        <v>2950</v>
      </c>
    </row>
    <row r="222" spans="1:8" ht="78.75" x14ac:dyDescent="0.2">
      <c r="A222" s="403">
        <f t="shared" si="104"/>
        <v>200</v>
      </c>
      <c r="B222" s="246" t="s">
        <v>276</v>
      </c>
      <c r="C222" s="413" t="s">
        <v>334</v>
      </c>
      <c r="D222" s="239"/>
      <c r="E222" s="279" t="s">
        <v>594</v>
      </c>
      <c r="F222" s="402">
        <f>F223</f>
        <v>0</v>
      </c>
      <c r="G222" s="402">
        <f t="shared" ref="G222:H222" si="108">G223</f>
        <v>60</v>
      </c>
      <c r="H222" s="243">
        <f t="shared" si="108"/>
        <v>60</v>
      </c>
    </row>
    <row r="223" spans="1:8" ht="205.5" customHeight="1" x14ac:dyDescent="0.2">
      <c r="A223" s="403">
        <f t="shared" si="104"/>
        <v>201</v>
      </c>
      <c r="B223" s="246" t="s">
        <v>276</v>
      </c>
      <c r="C223" s="413" t="s">
        <v>345</v>
      </c>
      <c r="D223" s="246"/>
      <c r="E223" s="441" t="s">
        <v>558</v>
      </c>
      <c r="F223" s="404">
        <f>F224</f>
        <v>0</v>
      </c>
      <c r="G223" s="404">
        <f t="shared" ref="G223:H223" si="109">G224</f>
        <v>60</v>
      </c>
      <c r="H223" s="249">
        <f t="shared" si="109"/>
        <v>60</v>
      </c>
    </row>
    <row r="224" spans="1:8" ht="63.75" thickBot="1" x14ac:dyDescent="0.25">
      <c r="A224" s="403">
        <f t="shared" si="104"/>
        <v>202</v>
      </c>
      <c r="B224" s="252" t="s">
        <v>276</v>
      </c>
      <c r="C224" s="411" t="s">
        <v>345</v>
      </c>
      <c r="D224" s="252" t="s">
        <v>116</v>
      </c>
      <c r="E224" s="244" t="s">
        <v>117</v>
      </c>
      <c r="F224" s="248">
        <f>ГРБС!H204</f>
        <v>0</v>
      </c>
      <c r="G224" s="248">
        <f>ГРБС!I204</f>
        <v>60</v>
      </c>
      <c r="H224" s="249">
        <f>ГРБС!J204</f>
        <v>60</v>
      </c>
    </row>
    <row r="225" spans="1:8" ht="32.25" customHeight="1" thickBot="1" x14ac:dyDescent="0.25">
      <c r="A225" s="405">
        <f t="shared" si="104"/>
        <v>203</v>
      </c>
      <c r="B225" s="442" t="s">
        <v>183</v>
      </c>
      <c r="C225" s="443"/>
      <c r="D225" s="442"/>
      <c r="E225" s="360" t="s">
        <v>184</v>
      </c>
      <c r="F225" s="444">
        <f>F226+F247+F266</f>
        <v>394411.8</v>
      </c>
      <c r="G225" s="444">
        <f>G226+G247+G266</f>
        <v>167563.09999999998</v>
      </c>
      <c r="H225" s="365">
        <f>H226+H247+H266</f>
        <v>172351.2</v>
      </c>
    </row>
    <row r="226" spans="1:8" ht="16.5" thickBot="1" x14ac:dyDescent="0.25">
      <c r="A226" s="218">
        <f t="shared" si="104"/>
        <v>204</v>
      </c>
      <c r="B226" s="324" t="s">
        <v>159</v>
      </c>
      <c r="C226" s="399"/>
      <c r="D226" s="324"/>
      <c r="E226" s="233" t="s">
        <v>158</v>
      </c>
      <c r="F226" s="400">
        <f>F227+F232+F244</f>
        <v>41513.699999999997</v>
      </c>
      <c r="G226" s="400">
        <f t="shared" ref="G226:H226" si="110">G227+G232+G244</f>
        <v>17523.5</v>
      </c>
      <c r="H226" s="259">
        <f t="shared" si="110"/>
        <v>47790.9</v>
      </c>
    </row>
    <row r="227" spans="1:8" ht="94.5" x14ac:dyDescent="0.2">
      <c r="A227" s="236">
        <f t="shared" si="104"/>
        <v>205</v>
      </c>
      <c r="B227" s="239" t="s">
        <v>159</v>
      </c>
      <c r="C227" s="239" t="s">
        <v>228</v>
      </c>
      <c r="D227" s="239"/>
      <c r="E227" s="279" t="s">
        <v>585</v>
      </c>
      <c r="F227" s="402">
        <f>F228+F230</f>
        <v>6101.2</v>
      </c>
      <c r="G227" s="402">
        <f t="shared" ref="G227:H227" si="111">G228+G230</f>
        <v>4633</v>
      </c>
      <c r="H227" s="243">
        <f t="shared" si="111"/>
        <v>4633</v>
      </c>
    </row>
    <row r="228" spans="1:8" ht="47.25" x14ac:dyDescent="0.2">
      <c r="A228" s="403">
        <f t="shared" si="104"/>
        <v>206</v>
      </c>
      <c r="B228" s="274" t="s">
        <v>159</v>
      </c>
      <c r="C228" s="247" t="s">
        <v>453</v>
      </c>
      <c r="D228" s="286"/>
      <c r="E228" s="244" t="s">
        <v>263</v>
      </c>
      <c r="F228" s="409">
        <f>F229</f>
        <v>17</v>
      </c>
      <c r="G228" s="409">
        <f t="shared" ref="G228:H228" si="112">G229</f>
        <v>16</v>
      </c>
      <c r="H228" s="255">
        <f t="shared" si="112"/>
        <v>16</v>
      </c>
    </row>
    <row r="229" spans="1:8" ht="63.75" customHeight="1" x14ac:dyDescent="0.2">
      <c r="A229" s="403">
        <f t="shared" si="104"/>
        <v>207</v>
      </c>
      <c r="B229" s="284" t="s">
        <v>159</v>
      </c>
      <c r="C229" s="247" t="s">
        <v>453</v>
      </c>
      <c r="D229" s="246" t="s">
        <v>116</v>
      </c>
      <c r="E229" s="244" t="s">
        <v>117</v>
      </c>
      <c r="F229" s="409">
        <f>ГРБС!H209</f>
        <v>17</v>
      </c>
      <c r="G229" s="248">
        <f>ГРБС!I209</f>
        <v>16</v>
      </c>
      <c r="H229" s="249">
        <f>ГРБС!J209</f>
        <v>16</v>
      </c>
    </row>
    <row r="230" spans="1:8" ht="31.5" x14ac:dyDescent="0.2">
      <c r="A230" s="403">
        <f t="shared" si="104"/>
        <v>208</v>
      </c>
      <c r="B230" s="274" t="s">
        <v>159</v>
      </c>
      <c r="C230" s="247" t="s">
        <v>348</v>
      </c>
      <c r="D230" s="246"/>
      <c r="E230" s="244" t="s">
        <v>413</v>
      </c>
      <c r="F230" s="404">
        <f>F231</f>
        <v>6084.2</v>
      </c>
      <c r="G230" s="404">
        <f t="shared" ref="G230:H230" si="113">G231</f>
        <v>4617</v>
      </c>
      <c r="H230" s="249">
        <f t="shared" si="113"/>
        <v>4617</v>
      </c>
    </row>
    <row r="231" spans="1:8" ht="66.75" customHeight="1" x14ac:dyDescent="0.2">
      <c r="A231" s="403">
        <f t="shared" si="104"/>
        <v>209</v>
      </c>
      <c r="B231" s="284" t="s">
        <v>159</v>
      </c>
      <c r="C231" s="247" t="s">
        <v>348</v>
      </c>
      <c r="D231" s="246" t="s">
        <v>116</v>
      </c>
      <c r="E231" s="244" t="s">
        <v>117</v>
      </c>
      <c r="F231" s="409">
        <f>ГРБС!H211</f>
        <v>6084.2</v>
      </c>
      <c r="G231" s="248">
        <f>ГРБС!I211</f>
        <v>4617</v>
      </c>
      <c r="H231" s="249">
        <f>ГРБС!J211</f>
        <v>4617</v>
      </c>
    </row>
    <row r="232" spans="1:8" ht="144.75" customHeight="1" x14ac:dyDescent="0.2">
      <c r="A232" s="403">
        <f t="shared" si="104"/>
        <v>210</v>
      </c>
      <c r="B232" s="246" t="s">
        <v>159</v>
      </c>
      <c r="C232" s="416" t="s">
        <v>119</v>
      </c>
      <c r="D232" s="246"/>
      <c r="E232" s="244" t="s">
        <v>335</v>
      </c>
      <c r="F232" s="404">
        <f>F233+F236+F241</f>
        <v>28471.5</v>
      </c>
      <c r="G232" s="404">
        <f t="shared" ref="G232:H232" si="114">G233+G236+G241</f>
        <v>12890.5</v>
      </c>
      <c r="H232" s="249">
        <f t="shared" si="114"/>
        <v>43157.9</v>
      </c>
    </row>
    <row r="233" spans="1:8" ht="94.5" x14ac:dyDescent="0.2">
      <c r="A233" s="403">
        <f t="shared" si="104"/>
        <v>211</v>
      </c>
      <c r="B233" s="246" t="s">
        <v>159</v>
      </c>
      <c r="C233" s="247" t="s">
        <v>493</v>
      </c>
      <c r="D233" s="246"/>
      <c r="E233" s="261" t="s">
        <v>496</v>
      </c>
      <c r="F233" s="248">
        <f>F234</f>
        <v>24451</v>
      </c>
      <c r="G233" s="248">
        <f t="shared" ref="G233:H233" si="115">G234</f>
        <v>12890.5</v>
      </c>
      <c r="H233" s="249">
        <f t="shared" si="115"/>
        <v>39328</v>
      </c>
    </row>
    <row r="234" spans="1:8" ht="99" customHeight="1" x14ac:dyDescent="0.2">
      <c r="A234" s="403">
        <f t="shared" si="104"/>
        <v>212</v>
      </c>
      <c r="B234" s="320" t="s">
        <v>159</v>
      </c>
      <c r="C234" s="247" t="s">
        <v>495</v>
      </c>
      <c r="D234" s="320"/>
      <c r="E234" s="244" t="s">
        <v>494</v>
      </c>
      <c r="F234" s="248">
        <f>F235</f>
        <v>24451</v>
      </c>
      <c r="G234" s="248">
        <f t="shared" ref="G234:H234" si="116">G235</f>
        <v>12890.5</v>
      </c>
      <c r="H234" s="249">
        <f t="shared" si="116"/>
        <v>39328</v>
      </c>
    </row>
    <row r="235" spans="1:8" ht="31.5" x14ac:dyDescent="0.2">
      <c r="A235" s="403">
        <f t="shared" si="104"/>
        <v>213</v>
      </c>
      <c r="B235" s="320" t="s">
        <v>159</v>
      </c>
      <c r="C235" s="247" t="s">
        <v>495</v>
      </c>
      <c r="D235" s="320">
        <v>850</v>
      </c>
      <c r="E235" s="244" t="s">
        <v>108</v>
      </c>
      <c r="F235" s="248">
        <f>ГРБС!H215</f>
        <v>24451</v>
      </c>
      <c r="G235" s="248">
        <f>ГРБС!I215</f>
        <v>12890.5</v>
      </c>
      <c r="H235" s="249">
        <f>ГРБС!J215</f>
        <v>39328</v>
      </c>
    </row>
    <row r="236" spans="1:8" ht="71.25" customHeight="1" x14ac:dyDescent="0.2">
      <c r="A236" s="403">
        <f t="shared" si="104"/>
        <v>214</v>
      </c>
      <c r="B236" s="246" t="s">
        <v>159</v>
      </c>
      <c r="C236" s="275" t="s">
        <v>502</v>
      </c>
      <c r="D236" s="252"/>
      <c r="E236" s="244" t="s">
        <v>501</v>
      </c>
      <c r="F236" s="248">
        <f>F237+F239</f>
        <v>3751.5</v>
      </c>
      <c r="G236" s="248">
        <f t="shared" ref="G236:H236" si="117">G237+G239</f>
        <v>0</v>
      </c>
      <c r="H236" s="249">
        <f t="shared" si="117"/>
        <v>3829.9</v>
      </c>
    </row>
    <row r="237" spans="1:8" ht="65.25" customHeight="1" x14ac:dyDescent="0.2">
      <c r="A237" s="403">
        <f t="shared" si="104"/>
        <v>215</v>
      </c>
      <c r="B237" s="246" t="s">
        <v>159</v>
      </c>
      <c r="C237" s="247" t="s">
        <v>518</v>
      </c>
      <c r="D237" s="252"/>
      <c r="E237" s="46" t="s">
        <v>520</v>
      </c>
      <c r="F237" s="248">
        <f>F238</f>
        <v>2301.5</v>
      </c>
      <c r="G237" s="248">
        <f t="shared" ref="G237:H237" si="118">G238</f>
        <v>0</v>
      </c>
      <c r="H237" s="249">
        <f t="shared" si="118"/>
        <v>2229.9</v>
      </c>
    </row>
    <row r="238" spans="1:8" ht="68.25" customHeight="1" x14ac:dyDescent="0.2">
      <c r="A238" s="403">
        <f t="shared" si="104"/>
        <v>216</v>
      </c>
      <c r="B238" s="246" t="s">
        <v>159</v>
      </c>
      <c r="C238" s="247" t="s">
        <v>518</v>
      </c>
      <c r="D238" s="252" t="s">
        <v>116</v>
      </c>
      <c r="E238" s="244" t="s">
        <v>117</v>
      </c>
      <c r="F238" s="248">
        <f>ГРБС!H218</f>
        <v>2301.5</v>
      </c>
      <c r="G238" s="248">
        <f>ГРБС!I218</f>
        <v>0</v>
      </c>
      <c r="H238" s="249">
        <f>ГРБС!J218</f>
        <v>2229.9</v>
      </c>
    </row>
    <row r="239" spans="1:8" ht="68.25" customHeight="1" x14ac:dyDescent="0.2">
      <c r="A239" s="403">
        <f t="shared" si="104"/>
        <v>217</v>
      </c>
      <c r="B239" s="270" t="s">
        <v>159</v>
      </c>
      <c r="C239" s="247" t="s">
        <v>519</v>
      </c>
      <c r="D239" s="252"/>
      <c r="E239" s="244" t="s">
        <v>517</v>
      </c>
      <c r="F239" s="248">
        <f>F240</f>
        <v>1450</v>
      </c>
      <c r="G239" s="248">
        <f t="shared" ref="G239:H239" si="119">G240</f>
        <v>0</v>
      </c>
      <c r="H239" s="249">
        <f t="shared" si="119"/>
        <v>1600</v>
      </c>
    </row>
    <row r="240" spans="1:8" ht="68.25" customHeight="1" x14ac:dyDescent="0.2">
      <c r="A240" s="403">
        <f t="shared" si="104"/>
        <v>218</v>
      </c>
      <c r="B240" s="246" t="s">
        <v>159</v>
      </c>
      <c r="C240" s="247" t="s">
        <v>519</v>
      </c>
      <c r="D240" s="252" t="s">
        <v>116</v>
      </c>
      <c r="E240" s="244" t="s">
        <v>117</v>
      </c>
      <c r="F240" s="248">
        <f>ГРБС!H220</f>
        <v>1450</v>
      </c>
      <c r="G240" s="248">
        <f>ГРБС!I220</f>
        <v>0</v>
      </c>
      <c r="H240" s="249">
        <f>ГРБС!J220</f>
        <v>1600</v>
      </c>
    </row>
    <row r="241" spans="1:8" ht="86.25" customHeight="1" x14ac:dyDescent="0.2">
      <c r="A241" s="403">
        <f t="shared" si="104"/>
        <v>219</v>
      </c>
      <c r="B241" s="246" t="s">
        <v>159</v>
      </c>
      <c r="C241" s="247" t="s">
        <v>563</v>
      </c>
      <c r="D241" s="252"/>
      <c r="E241" s="244" t="s">
        <v>566</v>
      </c>
      <c r="F241" s="248">
        <f>F242</f>
        <v>269</v>
      </c>
      <c r="G241" s="248">
        <f t="shared" ref="G241:H241" si="120">G242</f>
        <v>0</v>
      </c>
      <c r="H241" s="249">
        <f t="shared" si="120"/>
        <v>0</v>
      </c>
    </row>
    <row r="242" spans="1:8" ht="85.5" customHeight="1" x14ac:dyDescent="0.2">
      <c r="A242" s="403">
        <f t="shared" si="104"/>
        <v>220</v>
      </c>
      <c r="B242" s="246" t="s">
        <v>159</v>
      </c>
      <c r="C242" s="247" t="s">
        <v>564</v>
      </c>
      <c r="D242" s="252"/>
      <c r="E242" s="244" t="s">
        <v>565</v>
      </c>
      <c r="F242" s="248">
        <f>F243</f>
        <v>269</v>
      </c>
      <c r="G242" s="248">
        <f t="shared" ref="G242:H242" si="121">G243</f>
        <v>0</v>
      </c>
      <c r="H242" s="249">
        <f t="shared" si="121"/>
        <v>0</v>
      </c>
    </row>
    <row r="243" spans="1:8" ht="65.25" customHeight="1" x14ac:dyDescent="0.2">
      <c r="A243" s="403">
        <f t="shared" si="104"/>
        <v>221</v>
      </c>
      <c r="B243" s="246" t="s">
        <v>159</v>
      </c>
      <c r="C243" s="247" t="s">
        <v>564</v>
      </c>
      <c r="D243" s="252" t="s">
        <v>116</v>
      </c>
      <c r="E243" s="244" t="s">
        <v>117</v>
      </c>
      <c r="F243" s="248">
        <f>ГРБС!H223</f>
        <v>269</v>
      </c>
      <c r="G243" s="248">
        <f>ГРБС!I223</f>
        <v>0</v>
      </c>
      <c r="H243" s="249">
        <f>ГРБС!J223</f>
        <v>0</v>
      </c>
    </row>
    <row r="244" spans="1:8" ht="94.5" x14ac:dyDescent="0.2">
      <c r="A244" s="403">
        <f t="shared" si="104"/>
        <v>222</v>
      </c>
      <c r="B244" s="270" t="s">
        <v>159</v>
      </c>
      <c r="C244" s="246" t="s">
        <v>212</v>
      </c>
      <c r="D244" s="246"/>
      <c r="E244" s="244" t="s">
        <v>612</v>
      </c>
      <c r="F244" s="248">
        <f>F245</f>
        <v>6941</v>
      </c>
      <c r="G244" s="248">
        <f t="shared" ref="G244:H244" si="122">G245</f>
        <v>0</v>
      </c>
      <c r="H244" s="249">
        <f t="shared" si="122"/>
        <v>0</v>
      </c>
    </row>
    <row r="245" spans="1:8" ht="31.5" x14ac:dyDescent="0.2">
      <c r="A245" s="403">
        <f t="shared" si="104"/>
        <v>223</v>
      </c>
      <c r="B245" s="270" t="s">
        <v>159</v>
      </c>
      <c r="C245" s="247" t="s">
        <v>521</v>
      </c>
      <c r="D245" s="246"/>
      <c r="E245" s="244" t="s">
        <v>488</v>
      </c>
      <c r="F245" s="248">
        <f>F246</f>
        <v>6941</v>
      </c>
      <c r="G245" s="248">
        <f>G246</f>
        <v>0</v>
      </c>
      <c r="H245" s="249">
        <f>H246</f>
        <v>0</v>
      </c>
    </row>
    <row r="246" spans="1:8" ht="65.25" customHeight="1" thickBot="1" x14ac:dyDescent="0.25">
      <c r="A246" s="405">
        <f t="shared" si="104"/>
        <v>224</v>
      </c>
      <c r="B246" s="284" t="s">
        <v>159</v>
      </c>
      <c r="C246" s="253" t="s">
        <v>521</v>
      </c>
      <c r="D246" s="252" t="s">
        <v>116</v>
      </c>
      <c r="E246" s="250" t="s">
        <v>117</v>
      </c>
      <c r="F246" s="254">
        <f>ГРБС!H226</f>
        <v>6941</v>
      </c>
      <c r="G246" s="254">
        <f>ГРБС!I226</f>
        <v>0</v>
      </c>
      <c r="H246" s="255">
        <f>ГРБС!J226</f>
        <v>0</v>
      </c>
    </row>
    <row r="247" spans="1:8" ht="16.5" thickBot="1" x14ac:dyDescent="0.25">
      <c r="A247" s="218">
        <f t="shared" si="104"/>
        <v>225</v>
      </c>
      <c r="B247" s="324" t="s">
        <v>161</v>
      </c>
      <c r="C247" s="399"/>
      <c r="D247" s="324"/>
      <c r="E247" s="233" t="s">
        <v>160</v>
      </c>
      <c r="F247" s="400">
        <f>F248+F263+F260</f>
        <v>233001.3</v>
      </c>
      <c r="G247" s="400">
        <f t="shared" ref="G247:H247" si="123">G248+G263+G260</f>
        <v>27575.3</v>
      </c>
      <c r="H247" s="259">
        <f t="shared" si="123"/>
        <v>27575.3</v>
      </c>
    </row>
    <row r="248" spans="1:8" ht="110.25" customHeight="1" x14ac:dyDescent="0.2">
      <c r="A248" s="236">
        <f t="shared" si="104"/>
        <v>226</v>
      </c>
      <c r="B248" s="239" t="s">
        <v>161</v>
      </c>
      <c r="C248" s="438" t="s">
        <v>227</v>
      </c>
      <c r="D248" s="307"/>
      <c r="E248" s="279" t="s">
        <v>584</v>
      </c>
      <c r="F248" s="402">
        <f>F249+F254+F257</f>
        <v>52061.3</v>
      </c>
      <c r="G248" s="402">
        <f>G249+G254+G257</f>
        <v>27575.3</v>
      </c>
      <c r="H248" s="243">
        <f>H249+H254+H257</f>
        <v>27575.3</v>
      </c>
    </row>
    <row r="249" spans="1:8" ht="95.25" customHeight="1" x14ac:dyDescent="0.2">
      <c r="A249" s="403">
        <f t="shared" si="104"/>
        <v>227</v>
      </c>
      <c r="B249" s="274" t="s">
        <v>161</v>
      </c>
      <c r="C249" s="275" t="s">
        <v>244</v>
      </c>
      <c r="D249" s="287"/>
      <c r="E249" s="261" t="s">
        <v>638</v>
      </c>
      <c r="F249" s="404">
        <f>F250+F252</f>
        <v>9422.9</v>
      </c>
      <c r="G249" s="404">
        <f t="shared" ref="G249:H249" si="124">G250+G252</f>
        <v>54</v>
      </c>
      <c r="H249" s="249">
        <f t="shared" si="124"/>
        <v>54</v>
      </c>
    </row>
    <row r="250" spans="1:8" ht="78.75" x14ac:dyDescent="0.2">
      <c r="A250" s="403">
        <f t="shared" si="104"/>
        <v>228</v>
      </c>
      <c r="B250" s="246" t="s">
        <v>161</v>
      </c>
      <c r="C250" s="247" t="s">
        <v>571</v>
      </c>
      <c r="D250" s="286"/>
      <c r="E250" s="445" t="s">
        <v>570</v>
      </c>
      <c r="F250" s="404">
        <f>F251</f>
        <v>9368.9</v>
      </c>
      <c r="G250" s="404">
        <f t="shared" ref="G250:H250" si="125">G251</f>
        <v>0</v>
      </c>
      <c r="H250" s="249">
        <f t="shared" si="125"/>
        <v>0</v>
      </c>
    </row>
    <row r="251" spans="1:8" ht="18.75" customHeight="1" x14ac:dyDescent="0.2">
      <c r="A251" s="403">
        <f t="shared" si="104"/>
        <v>229</v>
      </c>
      <c r="B251" s="246" t="s">
        <v>161</v>
      </c>
      <c r="C251" s="247" t="s">
        <v>571</v>
      </c>
      <c r="D251" s="246" t="s">
        <v>269</v>
      </c>
      <c r="E251" s="244" t="s">
        <v>28</v>
      </c>
      <c r="F251" s="404">
        <f>ГРБС!H231</f>
        <v>9368.9</v>
      </c>
      <c r="G251" s="404">
        <f>ГРБС!I231</f>
        <v>0</v>
      </c>
      <c r="H251" s="249">
        <f>ГРБС!J231</f>
        <v>0</v>
      </c>
    </row>
    <row r="252" spans="1:8" ht="84" customHeight="1" x14ac:dyDescent="0.2">
      <c r="A252" s="403">
        <f t="shared" si="104"/>
        <v>230</v>
      </c>
      <c r="B252" s="284" t="s">
        <v>161</v>
      </c>
      <c r="C252" s="247" t="s">
        <v>557</v>
      </c>
      <c r="D252" s="284"/>
      <c r="E252" s="244" t="s">
        <v>639</v>
      </c>
      <c r="F252" s="248">
        <f>F253</f>
        <v>54</v>
      </c>
      <c r="G252" s="248">
        <f t="shared" ref="G252:H252" si="126">G253</f>
        <v>54</v>
      </c>
      <c r="H252" s="249">
        <f t="shared" si="126"/>
        <v>54</v>
      </c>
    </row>
    <row r="253" spans="1:8" ht="67.5" customHeight="1" x14ac:dyDescent="0.2">
      <c r="A253" s="403">
        <f t="shared" si="104"/>
        <v>231</v>
      </c>
      <c r="B253" s="284" t="s">
        <v>161</v>
      </c>
      <c r="C253" s="247" t="s">
        <v>557</v>
      </c>
      <c r="D253" s="284" t="s">
        <v>116</v>
      </c>
      <c r="E253" s="244" t="s">
        <v>117</v>
      </c>
      <c r="F253" s="248">
        <f>ГРБС!H233</f>
        <v>54</v>
      </c>
      <c r="G253" s="248">
        <f>ГРБС!I233</f>
        <v>54</v>
      </c>
      <c r="H253" s="249">
        <f>ГРБС!J233</f>
        <v>54</v>
      </c>
    </row>
    <row r="254" spans="1:8" ht="15.75" x14ac:dyDescent="0.2">
      <c r="A254" s="403">
        <f t="shared" si="104"/>
        <v>232</v>
      </c>
      <c r="B254" s="246" t="s">
        <v>161</v>
      </c>
      <c r="C254" s="251" t="s">
        <v>412</v>
      </c>
      <c r="D254" s="246"/>
      <c r="E254" s="244" t="s">
        <v>411</v>
      </c>
      <c r="F254" s="248">
        <f>F255</f>
        <v>106.4</v>
      </c>
      <c r="G254" s="248">
        <f t="shared" ref="G254:H254" si="127">G255</f>
        <v>107.3</v>
      </c>
      <c r="H254" s="249">
        <f t="shared" si="127"/>
        <v>107.3</v>
      </c>
    </row>
    <row r="255" spans="1:8" ht="47.25" x14ac:dyDescent="0.2">
      <c r="A255" s="403">
        <f t="shared" si="104"/>
        <v>233</v>
      </c>
      <c r="B255" s="246" t="s">
        <v>161</v>
      </c>
      <c r="C255" s="251" t="s">
        <v>444</v>
      </c>
      <c r="D255" s="246"/>
      <c r="E255" s="244" t="s">
        <v>410</v>
      </c>
      <c r="F255" s="248">
        <f>F256</f>
        <v>106.4</v>
      </c>
      <c r="G255" s="248">
        <f t="shared" ref="G255:H255" si="128">G256</f>
        <v>107.3</v>
      </c>
      <c r="H255" s="249">
        <f t="shared" si="128"/>
        <v>107.3</v>
      </c>
    </row>
    <row r="256" spans="1:8" ht="65.25" customHeight="1" x14ac:dyDescent="0.2">
      <c r="A256" s="403">
        <f t="shared" si="104"/>
        <v>234</v>
      </c>
      <c r="B256" s="246" t="s">
        <v>161</v>
      </c>
      <c r="C256" s="245" t="s">
        <v>444</v>
      </c>
      <c r="D256" s="246" t="s">
        <v>116</v>
      </c>
      <c r="E256" s="418" t="s">
        <v>117</v>
      </c>
      <c r="F256" s="248">
        <f>ГРБС!H236</f>
        <v>106.4</v>
      </c>
      <c r="G256" s="248">
        <f>ГРБС!I236</f>
        <v>107.3</v>
      </c>
      <c r="H256" s="249">
        <f>ГРБС!J236</f>
        <v>107.3</v>
      </c>
    </row>
    <row r="257" spans="1:8" ht="63" x14ac:dyDescent="0.2">
      <c r="A257" s="403">
        <f t="shared" si="104"/>
        <v>235</v>
      </c>
      <c r="B257" s="246" t="s">
        <v>161</v>
      </c>
      <c r="C257" s="271" t="s">
        <v>480</v>
      </c>
      <c r="D257" s="277"/>
      <c r="E257" s="244" t="s">
        <v>479</v>
      </c>
      <c r="F257" s="402">
        <f>F258</f>
        <v>42532</v>
      </c>
      <c r="G257" s="402">
        <f t="shared" ref="G257:H257" si="129">G258</f>
        <v>27414</v>
      </c>
      <c r="H257" s="243">
        <f t="shared" si="129"/>
        <v>27414</v>
      </c>
    </row>
    <row r="258" spans="1:8" ht="126" x14ac:dyDescent="0.2">
      <c r="A258" s="403">
        <f t="shared" si="104"/>
        <v>236</v>
      </c>
      <c r="B258" s="246" t="s">
        <v>161</v>
      </c>
      <c r="C258" s="247" t="s">
        <v>481</v>
      </c>
      <c r="D258" s="286"/>
      <c r="E258" s="244" t="s">
        <v>261</v>
      </c>
      <c r="F258" s="248">
        <f>F259</f>
        <v>42532</v>
      </c>
      <c r="G258" s="248">
        <f t="shared" ref="G258:H258" si="130">G259</f>
        <v>27414</v>
      </c>
      <c r="H258" s="249">
        <f t="shared" si="130"/>
        <v>27414</v>
      </c>
    </row>
    <row r="259" spans="1:8" ht="99" customHeight="1" x14ac:dyDescent="0.2">
      <c r="A259" s="403">
        <f t="shared" si="104"/>
        <v>237</v>
      </c>
      <c r="B259" s="246" t="s">
        <v>161</v>
      </c>
      <c r="C259" s="247" t="s">
        <v>481</v>
      </c>
      <c r="D259" s="246" t="s">
        <v>245</v>
      </c>
      <c r="E259" s="244" t="s">
        <v>314</v>
      </c>
      <c r="F259" s="248">
        <f>ГРБС!H239</f>
        <v>42532</v>
      </c>
      <c r="G259" s="248">
        <f>ГРБС!I239</f>
        <v>27414</v>
      </c>
      <c r="H259" s="249">
        <f>ГРБС!J239</f>
        <v>27414</v>
      </c>
    </row>
    <row r="260" spans="1:8" ht="99" customHeight="1" x14ac:dyDescent="0.2">
      <c r="A260" s="403">
        <f t="shared" si="104"/>
        <v>238</v>
      </c>
      <c r="B260" s="274" t="s">
        <v>161</v>
      </c>
      <c r="C260" s="278" t="s">
        <v>212</v>
      </c>
      <c r="D260" s="284"/>
      <c r="E260" s="244" t="s">
        <v>612</v>
      </c>
      <c r="F260" s="248">
        <f>F261</f>
        <v>40500</v>
      </c>
      <c r="G260" s="248">
        <f t="shared" ref="G260:H260" si="131">G261</f>
        <v>0</v>
      </c>
      <c r="H260" s="249">
        <f t="shared" si="131"/>
        <v>0</v>
      </c>
    </row>
    <row r="261" spans="1:8" ht="149.25" customHeight="1" x14ac:dyDescent="0.2">
      <c r="A261" s="403">
        <f t="shared" si="104"/>
        <v>239</v>
      </c>
      <c r="B261" s="274" t="s">
        <v>161</v>
      </c>
      <c r="C261" s="278" t="s">
        <v>721</v>
      </c>
      <c r="D261" s="284"/>
      <c r="E261" s="244" t="s">
        <v>723</v>
      </c>
      <c r="F261" s="248">
        <f>F262</f>
        <v>40500</v>
      </c>
      <c r="G261" s="248">
        <f t="shared" ref="G261:H261" si="132">G262</f>
        <v>0</v>
      </c>
      <c r="H261" s="249">
        <f t="shared" si="132"/>
        <v>0</v>
      </c>
    </row>
    <row r="262" spans="1:8" ht="99" customHeight="1" x14ac:dyDescent="0.2">
      <c r="A262" s="403">
        <f t="shared" si="104"/>
        <v>240</v>
      </c>
      <c r="B262" s="274" t="s">
        <v>161</v>
      </c>
      <c r="C262" s="278" t="s">
        <v>721</v>
      </c>
      <c r="D262" s="284" t="s">
        <v>245</v>
      </c>
      <c r="E262" s="272" t="s">
        <v>314</v>
      </c>
      <c r="F262" s="248">
        <f>ГРБС!H242</f>
        <v>40500</v>
      </c>
      <c r="G262" s="248">
        <f>ГРБС!I242</f>
        <v>0</v>
      </c>
      <c r="H262" s="249">
        <f>ГРБС!J242</f>
        <v>0</v>
      </c>
    </row>
    <row r="263" spans="1:8" ht="35.25" customHeight="1" x14ac:dyDescent="0.2">
      <c r="A263" s="403">
        <f t="shared" si="104"/>
        <v>241</v>
      </c>
      <c r="B263" s="274" t="s">
        <v>161</v>
      </c>
      <c r="C263" s="278" t="s">
        <v>36</v>
      </c>
      <c r="D263" s="284"/>
      <c r="E263" s="297" t="s">
        <v>379</v>
      </c>
      <c r="F263" s="248">
        <f>F264</f>
        <v>140440</v>
      </c>
      <c r="G263" s="248">
        <f t="shared" ref="G263:H263" si="133">G264</f>
        <v>0</v>
      </c>
      <c r="H263" s="249">
        <f t="shared" si="133"/>
        <v>0</v>
      </c>
    </row>
    <row r="264" spans="1:8" ht="79.5" customHeight="1" x14ac:dyDescent="0.2">
      <c r="A264" s="403">
        <f t="shared" si="104"/>
        <v>242</v>
      </c>
      <c r="B264" s="274" t="s">
        <v>161</v>
      </c>
      <c r="C264" s="278" t="s">
        <v>719</v>
      </c>
      <c r="D264" s="284"/>
      <c r="E264" s="244" t="s">
        <v>720</v>
      </c>
      <c r="F264" s="248">
        <f>F265</f>
        <v>140440</v>
      </c>
      <c r="G264" s="248">
        <f t="shared" ref="G264:H264" si="134">G265</f>
        <v>0</v>
      </c>
      <c r="H264" s="249">
        <f t="shared" si="134"/>
        <v>0</v>
      </c>
    </row>
    <row r="265" spans="1:8" ht="25.5" customHeight="1" thickBot="1" x14ac:dyDescent="0.25">
      <c r="A265" s="405">
        <f t="shared" si="104"/>
        <v>243</v>
      </c>
      <c r="B265" s="252" t="s">
        <v>161</v>
      </c>
      <c r="C265" s="253" t="s">
        <v>719</v>
      </c>
      <c r="D265" s="252" t="s">
        <v>195</v>
      </c>
      <c r="E265" s="304" t="s">
        <v>441</v>
      </c>
      <c r="F265" s="254">
        <f>ГРБС!H245</f>
        <v>140440</v>
      </c>
      <c r="G265" s="254">
        <f>ГРБС!I245</f>
        <v>0</v>
      </c>
      <c r="H265" s="255">
        <f>ГРБС!J245</f>
        <v>0</v>
      </c>
    </row>
    <row r="266" spans="1:8" ht="16.5" thickBot="1" x14ac:dyDescent="0.25">
      <c r="A266" s="218">
        <f t="shared" si="104"/>
        <v>244</v>
      </c>
      <c r="B266" s="324" t="s">
        <v>277</v>
      </c>
      <c r="C266" s="399"/>
      <c r="D266" s="324"/>
      <c r="E266" s="233" t="s">
        <v>272</v>
      </c>
      <c r="F266" s="400">
        <f>F267+F283+F276+F290+F294</f>
        <v>119896.79999999999</v>
      </c>
      <c r="G266" s="400">
        <f>G267+G283+G276+G290+G294</f>
        <v>122464.29999999999</v>
      </c>
      <c r="H266" s="259">
        <f>H267+H283+H276+H290+H294</f>
        <v>96985</v>
      </c>
    </row>
    <row r="267" spans="1:8" ht="94.5" x14ac:dyDescent="0.2">
      <c r="A267" s="236">
        <f t="shared" si="104"/>
        <v>245</v>
      </c>
      <c r="B267" s="239" t="s">
        <v>277</v>
      </c>
      <c r="C267" s="406" t="s">
        <v>221</v>
      </c>
      <c r="D267" s="307"/>
      <c r="E267" s="422" t="s">
        <v>623</v>
      </c>
      <c r="F267" s="402">
        <f>F268+F270+F272+F274</f>
        <v>47182.299999999996</v>
      </c>
      <c r="G267" s="402">
        <f t="shared" ref="G267:H267" si="135">G268+G270+G272+G274</f>
        <v>63285.299999999996</v>
      </c>
      <c r="H267" s="243">
        <f t="shared" si="135"/>
        <v>65285.3</v>
      </c>
    </row>
    <row r="268" spans="1:8" ht="63" x14ac:dyDescent="0.2">
      <c r="A268" s="403">
        <f t="shared" si="104"/>
        <v>246</v>
      </c>
      <c r="B268" s="270" t="s">
        <v>277</v>
      </c>
      <c r="C268" s="300" t="s">
        <v>487</v>
      </c>
      <c r="D268" s="281"/>
      <c r="E268" s="302" t="s">
        <v>486</v>
      </c>
      <c r="F268" s="402">
        <f>F269</f>
        <v>0</v>
      </c>
      <c r="G268" s="402">
        <f t="shared" ref="G268:H268" si="136">G269</f>
        <v>5000</v>
      </c>
      <c r="H268" s="243">
        <f t="shared" si="136"/>
        <v>5200.3</v>
      </c>
    </row>
    <row r="269" spans="1:8" ht="23.25" customHeight="1" x14ac:dyDescent="0.2">
      <c r="A269" s="403">
        <f t="shared" si="104"/>
        <v>247</v>
      </c>
      <c r="B269" s="246" t="s">
        <v>277</v>
      </c>
      <c r="C269" s="300" t="s">
        <v>487</v>
      </c>
      <c r="D269" s="246" t="s">
        <v>269</v>
      </c>
      <c r="E269" s="433" t="s">
        <v>28</v>
      </c>
      <c r="F269" s="248">
        <f>ГРБС!H249</f>
        <v>0</v>
      </c>
      <c r="G269" s="248">
        <f>ГРБС!I249</f>
        <v>5000</v>
      </c>
      <c r="H269" s="249">
        <f>ГРБС!J249</f>
        <v>5200.3</v>
      </c>
    </row>
    <row r="270" spans="1:8" ht="63" x14ac:dyDescent="0.2">
      <c r="A270" s="403">
        <f t="shared" si="104"/>
        <v>248</v>
      </c>
      <c r="B270" s="246" t="s">
        <v>277</v>
      </c>
      <c r="C270" s="247" t="s">
        <v>422</v>
      </c>
      <c r="D270" s="246"/>
      <c r="E270" s="244" t="s">
        <v>122</v>
      </c>
      <c r="F270" s="248">
        <f>F271</f>
        <v>9933.2999999999993</v>
      </c>
      <c r="G270" s="248">
        <f t="shared" ref="G270:H270" si="137">G271</f>
        <v>12960.6</v>
      </c>
      <c r="H270" s="249">
        <f t="shared" si="137"/>
        <v>18760.2</v>
      </c>
    </row>
    <row r="271" spans="1:8" ht="63.75" customHeight="1" x14ac:dyDescent="0.2">
      <c r="A271" s="403">
        <f t="shared" si="104"/>
        <v>249</v>
      </c>
      <c r="B271" s="246" t="s">
        <v>277</v>
      </c>
      <c r="C271" s="271" t="s">
        <v>422</v>
      </c>
      <c r="D271" s="246" t="s">
        <v>116</v>
      </c>
      <c r="E271" s="244" t="s">
        <v>117</v>
      </c>
      <c r="F271" s="404">
        <f>ГРБС!H251</f>
        <v>9933.2999999999993</v>
      </c>
      <c r="G271" s="248">
        <f>ГРБС!I251</f>
        <v>12960.6</v>
      </c>
      <c r="H271" s="249">
        <f>ГРБС!J251</f>
        <v>18760.2</v>
      </c>
    </row>
    <row r="272" spans="1:8" ht="15.75" x14ac:dyDescent="0.2">
      <c r="A272" s="403">
        <f t="shared" si="104"/>
        <v>250</v>
      </c>
      <c r="B272" s="246" t="s">
        <v>277</v>
      </c>
      <c r="C272" s="271" t="s">
        <v>423</v>
      </c>
      <c r="D272" s="246"/>
      <c r="E272" s="244" t="s">
        <v>289</v>
      </c>
      <c r="F272" s="404">
        <f>F273</f>
        <v>987.8</v>
      </c>
      <c r="G272" s="404">
        <f t="shared" ref="G272:H272" si="138">G273</f>
        <v>900</v>
      </c>
      <c r="H272" s="249">
        <f t="shared" si="138"/>
        <v>2900</v>
      </c>
    </row>
    <row r="273" spans="1:10" ht="66" customHeight="1" x14ac:dyDescent="0.2">
      <c r="A273" s="403">
        <f t="shared" si="104"/>
        <v>251</v>
      </c>
      <c r="B273" s="246" t="s">
        <v>277</v>
      </c>
      <c r="C273" s="271" t="s">
        <v>423</v>
      </c>
      <c r="D273" s="246" t="s">
        <v>116</v>
      </c>
      <c r="E273" s="244" t="s">
        <v>117</v>
      </c>
      <c r="F273" s="404">
        <f>ГРБС!H253</f>
        <v>987.8</v>
      </c>
      <c r="G273" s="248">
        <f>ГРБС!I253</f>
        <v>900</v>
      </c>
      <c r="H273" s="249">
        <f>ГРБС!J253</f>
        <v>2900</v>
      </c>
    </row>
    <row r="274" spans="1:10" ht="47.25" x14ac:dyDescent="0.2">
      <c r="A274" s="403">
        <f t="shared" si="104"/>
        <v>252</v>
      </c>
      <c r="B274" s="246" t="s">
        <v>277</v>
      </c>
      <c r="C274" s="271" t="s">
        <v>424</v>
      </c>
      <c r="D274" s="246"/>
      <c r="E274" s="244" t="s">
        <v>722</v>
      </c>
      <c r="F274" s="404">
        <f>F275</f>
        <v>36261.199999999997</v>
      </c>
      <c r="G274" s="404">
        <f t="shared" ref="G274:H274" si="139">G275</f>
        <v>44424.7</v>
      </c>
      <c r="H274" s="249">
        <f t="shared" si="139"/>
        <v>38424.800000000003</v>
      </c>
      <c r="I274" s="36"/>
      <c r="J274" s="36"/>
    </row>
    <row r="275" spans="1:10" ht="61.5" customHeight="1" x14ac:dyDescent="0.2">
      <c r="A275" s="403">
        <f t="shared" si="104"/>
        <v>253</v>
      </c>
      <c r="B275" s="246" t="s">
        <v>277</v>
      </c>
      <c r="C275" s="247" t="s">
        <v>424</v>
      </c>
      <c r="D275" s="246" t="s">
        <v>116</v>
      </c>
      <c r="E275" s="244" t="s">
        <v>117</v>
      </c>
      <c r="F275" s="404">
        <f>ГРБС!H255</f>
        <v>36261.199999999997</v>
      </c>
      <c r="G275" s="248">
        <f>ГРБС!I255</f>
        <v>44424.7</v>
      </c>
      <c r="H275" s="249">
        <f>ГРБС!J255</f>
        <v>38424.800000000003</v>
      </c>
    </row>
    <row r="276" spans="1:10" ht="94.5" x14ac:dyDescent="0.2">
      <c r="A276" s="403">
        <f t="shared" si="104"/>
        <v>254</v>
      </c>
      <c r="B276" s="239" t="s">
        <v>277</v>
      </c>
      <c r="C276" s="247" t="s">
        <v>225</v>
      </c>
      <c r="D276" s="246"/>
      <c r="E276" s="244" t="s">
        <v>586</v>
      </c>
      <c r="F276" s="404">
        <f>F277+F280</f>
        <v>3400</v>
      </c>
      <c r="G276" s="404">
        <f>G277+G280</f>
        <v>4695</v>
      </c>
      <c r="H276" s="249">
        <f>H277+H280</f>
        <v>4695</v>
      </c>
    </row>
    <row r="277" spans="1:10" ht="31.5" x14ac:dyDescent="0.2">
      <c r="A277" s="403">
        <f t="shared" si="104"/>
        <v>255</v>
      </c>
      <c r="B277" s="246" t="s">
        <v>277</v>
      </c>
      <c r="C277" s="247" t="s">
        <v>234</v>
      </c>
      <c r="D277" s="446"/>
      <c r="E277" s="261" t="s">
        <v>66</v>
      </c>
      <c r="F277" s="404">
        <f>F278</f>
        <v>3000</v>
      </c>
      <c r="G277" s="404">
        <f t="shared" ref="G277:H277" si="140">G278</f>
        <v>4295</v>
      </c>
      <c r="H277" s="249">
        <f t="shared" si="140"/>
        <v>4295</v>
      </c>
    </row>
    <row r="278" spans="1:10" ht="53.25" customHeight="1" x14ac:dyDescent="0.2">
      <c r="A278" s="403">
        <f t="shared" si="104"/>
        <v>256</v>
      </c>
      <c r="B278" s="246" t="s">
        <v>277</v>
      </c>
      <c r="C278" s="247" t="s">
        <v>504</v>
      </c>
      <c r="D278" s="246"/>
      <c r="E278" s="244" t="s">
        <v>352</v>
      </c>
      <c r="F278" s="404">
        <f>F279</f>
        <v>3000</v>
      </c>
      <c r="G278" s="404">
        <f t="shared" ref="G278:H278" si="141">G279</f>
        <v>4295</v>
      </c>
      <c r="H278" s="249">
        <f t="shared" si="141"/>
        <v>4295</v>
      </c>
    </row>
    <row r="279" spans="1:10" ht="62.25" customHeight="1" x14ac:dyDescent="0.2">
      <c r="A279" s="403">
        <f t="shared" si="104"/>
        <v>257</v>
      </c>
      <c r="B279" s="246" t="s">
        <v>277</v>
      </c>
      <c r="C279" s="247" t="s">
        <v>504</v>
      </c>
      <c r="D279" s="246" t="s">
        <v>116</v>
      </c>
      <c r="E279" s="244" t="s">
        <v>117</v>
      </c>
      <c r="F279" s="404">
        <f>ГРБС!H259</f>
        <v>3000</v>
      </c>
      <c r="G279" s="404">
        <f>ГРБС!I259</f>
        <v>4295</v>
      </c>
      <c r="H279" s="249">
        <f>ГРБС!J259</f>
        <v>4295</v>
      </c>
    </row>
    <row r="280" spans="1:10" ht="48" customHeight="1" x14ac:dyDescent="0.2">
      <c r="A280" s="403">
        <f t="shared" ref="A280:A343" si="142">A279+1</f>
        <v>258</v>
      </c>
      <c r="B280" s="246" t="s">
        <v>277</v>
      </c>
      <c r="C280" s="247" t="s">
        <v>555</v>
      </c>
      <c r="D280" s="274"/>
      <c r="E280" s="244" t="s">
        <v>68</v>
      </c>
      <c r="F280" s="404">
        <f>F281</f>
        <v>400</v>
      </c>
      <c r="G280" s="404">
        <f t="shared" ref="G280:H280" si="143">G281</f>
        <v>400</v>
      </c>
      <c r="H280" s="249">
        <f t="shared" si="143"/>
        <v>400</v>
      </c>
    </row>
    <row r="281" spans="1:10" ht="32.25" customHeight="1" x14ac:dyDescent="0.2">
      <c r="A281" s="403">
        <f t="shared" si="142"/>
        <v>259</v>
      </c>
      <c r="B281" s="246" t="s">
        <v>277</v>
      </c>
      <c r="C281" s="247" t="s">
        <v>556</v>
      </c>
      <c r="D281" s="274"/>
      <c r="E281" s="244" t="s">
        <v>69</v>
      </c>
      <c r="F281" s="404">
        <f>F282</f>
        <v>400</v>
      </c>
      <c r="G281" s="404">
        <f t="shared" ref="G281:H281" si="144">G282</f>
        <v>400</v>
      </c>
      <c r="H281" s="249">
        <f t="shared" si="144"/>
        <v>400</v>
      </c>
    </row>
    <row r="282" spans="1:10" ht="66.75" customHeight="1" x14ac:dyDescent="0.2">
      <c r="A282" s="403">
        <f t="shared" si="142"/>
        <v>260</v>
      </c>
      <c r="B282" s="246" t="s">
        <v>277</v>
      </c>
      <c r="C282" s="247" t="s">
        <v>556</v>
      </c>
      <c r="D282" s="246" t="s">
        <v>116</v>
      </c>
      <c r="E282" s="244" t="s">
        <v>117</v>
      </c>
      <c r="F282" s="404">
        <f>ГРБС!H262</f>
        <v>400</v>
      </c>
      <c r="G282" s="404">
        <f>ГРБС!I262</f>
        <v>400</v>
      </c>
      <c r="H282" s="249">
        <f>ГРБС!J262</f>
        <v>400</v>
      </c>
    </row>
    <row r="283" spans="1:10" ht="78.75" x14ac:dyDescent="0.2">
      <c r="A283" s="403">
        <f t="shared" si="142"/>
        <v>261</v>
      </c>
      <c r="B283" s="246" t="s">
        <v>277</v>
      </c>
      <c r="C283" s="274" t="s">
        <v>216</v>
      </c>
      <c r="D283" s="246"/>
      <c r="E283" s="422" t="s">
        <v>625</v>
      </c>
      <c r="F283" s="404">
        <f>F284+F287</f>
        <v>34989.599999999999</v>
      </c>
      <c r="G283" s="404">
        <f>G284+G287</f>
        <v>24282.1</v>
      </c>
      <c r="H283" s="249">
        <f>H284+H287</f>
        <v>24277.200000000001</v>
      </c>
    </row>
    <row r="284" spans="1:10" ht="80.25" customHeight="1" x14ac:dyDescent="0.2">
      <c r="A284" s="403">
        <f t="shared" si="142"/>
        <v>262</v>
      </c>
      <c r="B284" s="246" t="s">
        <v>277</v>
      </c>
      <c r="C284" s="274" t="s">
        <v>428</v>
      </c>
      <c r="D284" s="246"/>
      <c r="E284" s="430" t="s">
        <v>707</v>
      </c>
      <c r="F284" s="404">
        <f>F285+F286</f>
        <v>4112.2</v>
      </c>
      <c r="G284" s="404">
        <f t="shared" ref="G284:H284" si="145">G285+G286</f>
        <v>4534.7999999999993</v>
      </c>
      <c r="H284" s="249">
        <f t="shared" si="145"/>
        <v>4532.2</v>
      </c>
    </row>
    <row r="285" spans="1:10" ht="62.25" customHeight="1" x14ac:dyDescent="0.2">
      <c r="A285" s="403">
        <f t="shared" si="142"/>
        <v>263</v>
      </c>
      <c r="B285" s="246" t="s">
        <v>277</v>
      </c>
      <c r="C285" s="246" t="s">
        <v>428</v>
      </c>
      <c r="D285" s="246" t="s">
        <v>116</v>
      </c>
      <c r="E285" s="244" t="s">
        <v>117</v>
      </c>
      <c r="F285" s="248">
        <f>ГРБС!H265</f>
        <v>4067.8</v>
      </c>
      <c r="G285" s="248">
        <f>ГРБС!I265</f>
        <v>4492.8999999999996</v>
      </c>
      <c r="H285" s="249">
        <f>ГРБС!J265</f>
        <v>4492.8999999999996</v>
      </c>
    </row>
    <row r="286" spans="1:10" ht="31.5" x14ac:dyDescent="0.2">
      <c r="A286" s="403">
        <f t="shared" si="142"/>
        <v>264</v>
      </c>
      <c r="B286" s="246" t="s">
        <v>277</v>
      </c>
      <c r="C286" s="246" t="s">
        <v>428</v>
      </c>
      <c r="D286" s="246" t="s">
        <v>107</v>
      </c>
      <c r="E286" s="297" t="s">
        <v>108</v>
      </c>
      <c r="F286" s="248">
        <f>ГРБС!H266</f>
        <v>44.4</v>
      </c>
      <c r="G286" s="248">
        <f>ГРБС!I266</f>
        <v>41.9</v>
      </c>
      <c r="H286" s="249">
        <f>ГРБС!J266</f>
        <v>39.299999999999997</v>
      </c>
    </row>
    <row r="287" spans="1:10" ht="85.5" customHeight="1" x14ac:dyDescent="0.2">
      <c r="A287" s="403">
        <f t="shared" si="142"/>
        <v>265</v>
      </c>
      <c r="B287" s="246" t="s">
        <v>277</v>
      </c>
      <c r="C287" s="246" t="s">
        <v>426</v>
      </c>
      <c r="D287" s="246"/>
      <c r="E287" s="244" t="s">
        <v>425</v>
      </c>
      <c r="F287" s="248">
        <f>F288+F289</f>
        <v>30877.4</v>
      </c>
      <c r="G287" s="248">
        <f t="shared" ref="G287:H287" si="146">G288+G289</f>
        <v>19747.3</v>
      </c>
      <c r="H287" s="249">
        <f t="shared" si="146"/>
        <v>19745</v>
      </c>
    </row>
    <row r="288" spans="1:10" ht="67.5" customHeight="1" x14ac:dyDescent="0.2">
      <c r="A288" s="403">
        <f t="shared" si="142"/>
        <v>266</v>
      </c>
      <c r="B288" s="246" t="s">
        <v>277</v>
      </c>
      <c r="C288" s="246" t="s">
        <v>426</v>
      </c>
      <c r="D288" s="246" t="s">
        <v>116</v>
      </c>
      <c r="E288" s="244" t="s">
        <v>117</v>
      </c>
      <c r="F288" s="248">
        <f>ГРБС!H268</f>
        <v>30849.9</v>
      </c>
      <c r="G288" s="248">
        <f>ГРБС!I268</f>
        <v>19722.2</v>
      </c>
      <c r="H288" s="249">
        <f>ГРБС!J268</f>
        <v>19722.2</v>
      </c>
    </row>
    <row r="289" spans="1:8" ht="31.5" x14ac:dyDescent="0.2">
      <c r="A289" s="403">
        <f t="shared" si="142"/>
        <v>267</v>
      </c>
      <c r="B289" s="246" t="s">
        <v>277</v>
      </c>
      <c r="C289" s="246" t="s">
        <v>426</v>
      </c>
      <c r="D289" s="246" t="s">
        <v>107</v>
      </c>
      <c r="E289" s="244" t="s">
        <v>108</v>
      </c>
      <c r="F289" s="248">
        <f>ГРБС!H269</f>
        <v>27.5</v>
      </c>
      <c r="G289" s="248">
        <f>ГРБС!I269</f>
        <v>25.1</v>
      </c>
      <c r="H289" s="249">
        <f>ГРБС!J269</f>
        <v>22.8</v>
      </c>
    </row>
    <row r="290" spans="1:8" ht="97.5" customHeight="1" x14ac:dyDescent="0.2">
      <c r="A290" s="403">
        <f t="shared" si="142"/>
        <v>268</v>
      </c>
      <c r="B290" s="246" t="s">
        <v>277</v>
      </c>
      <c r="C290" s="300" t="s">
        <v>295</v>
      </c>
      <c r="D290" s="246"/>
      <c r="E290" s="244" t="s">
        <v>640</v>
      </c>
      <c r="F290" s="248">
        <f>F291</f>
        <v>31662.5</v>
      </c>
      <c r="G290" s="248">
        <f t="shared" ref="G290:H290" si="147">G291</f>
        <v>27511.200000000001</v>
      </c>
      <c r="H290" s="249">
        <f t="shared" si="147"/>
        <v>0</v>
      </c>
    </row>
    <row r="291" spans="1:8" ht="31.5" x14ac:dyDescent="0.2">
      <c r="A291" s="403">
        <f t="shared" si="142"/>
        <v>269</v>
      </c>
      <c r="B291" s="252" t="s">
        <v>277</v>
      </c>
      <c r="C291" s="247" t="s">
        <v>734</v>
      </c>
      <c r="D291" s="239"/>
      <c r="E291" s="431" t="s">
        <v>401</v>
      </c>
      <c r="F291" s="402">
        <f>F292</f>
        <v>31662.5</v>
      </c>
      <c r="G291" s="402">
        <f t="shared" ref="G291:H291" si="148">G292</f>
        <v>27511.200000000001</v>
      </c>
      <c r="H291" s="243">
        <f t="shared" si="148"/>
        <v>0</v>
      </c>
    </row>
    <row r="292" spans="1:8" ht="94.5" x14ac:dyDescent="0.2">
      <c r="A292" s="403">
        <f t="shared" si="142"/>
        <v>270</v>
      </c>
      <c r="B292" s="246" t="s">
        <v>277</v>
      </c>
      <c r="C292" s="247" t="s">
        <v>735</v>
      </c>
      <c r="D292" s="239"/>
      <c r="E292" s="430" t="s">
        <v>393</v>
      </c>
      <c r="F292" s="402">
        <f>F293</f>
        <v>31662.5</v>
      </c>
      <c r="G292" s="402">
        <f t="shared" ref="G292:H292" si="149">G293</f>
        <v>27511.200000000001</v>
      </c>
      <c r="H292" s="243">
        <f t="shared" si="149"/>
        <v>0</v>
      </c>
    </row>
    <row r="293" spans="1:8" ht="62.25" customHeight="1" x14ac:dyDescent="0.2">
      <c r="A293" s="403">
        <f t="shared" si="142"/>
        <v>271</v>
      </c>
      <c r="B293" s="246" t="s">
        <v>277</v>
      </c>
      <c r="C293" s="247" t="s">
        <v>735</v>
      </c>
      <c r="D293" s="246" t="s">
        <v>116</v>
      </c>
      <c r="E293" s="244" t="s">
        <v>117</v>
      </c>
      <c r="F293" s="248">
        <f>ГРБС!H273</f>
        <v>31662.5</v>
      </c>
      <c r="G293" s="248">
        <f>ГРБС!I273</f>
        <v>27511.200000000001</v>
      </c>
      <c r="H293" s="249">
        <f>ГРБС!J273</f>
        <v>0</v>
      </c>
    </row>
    <row r="294" spans="1:8" ht="30" customHeight="1" x14ac:dyDescent="0.2">
      <c r="A294" s="403">
        <f t="shared" si="142"/>
        <v>272</v>
      </c>
      <c r="B294" s="274" t="s">
        <v>277</v>
      </c>
      <c r="C294" s="278" t="s">
        <v>36</v>
      </c>
      <c r="D294" s="246"/>
      <c r="E294" s="297" t="s">
        <v>379</v>
      </c>
      <c r="F294" s="248">
        <f>F295</f>
        <v>2662.4</v>
      </c>
      <c r="G294" s="248">
        <f t="shared" ref="G294:H294" si="150">G295</f>
        <v>2690.7</v>
      </c>
      <c r="H294" s="249">
        <f t="shared" si="150"/>
        <v>2727.5</v>
      </c>
    </row>
    <row r="295" spans="1:8" ht="63" x14ac:dyDescent="0.2">
      <c r="A295" s="403">
        <f t="shared" si="142"/>
        <v>273</v>
      </c>
      <c r="B295" s="246" t="s">
        <v>277</v>
      </c>
      <c r="C295" s="278" t="s">
        <v>503</v>
      </c>
      <c r="D295" s="246"/>
      <c r="E295" s="244" t="s">
        <v>630</v>
      </c>
      <c r="F295" s="248">
        <f>F296</f>
        <v>2662.4</v>
      </c>
      <c r="G295" s="248">
        <f t="shared" ref="G295:H295" si="151">G296</f>
        <v>2690.7</v>
      </c>
      <c r="H295" s="249">
        <f t="shared" si="151"/>
        <v>2727.5</v>
      </c>
    </row>
    <row r="296" spans="1:8" ht="32.25" thickBot="1" x14ac:dyDescent="0.25">
      <c r="A296" s="405">
        <f t="shared" si="142"/>
        <v>274</v>
      </c>
      <c r="B296" s="252" t="s">
        <v>277</v>
      </c>
      <c r="C296" s="253" t="s">
        <v>503</v>
      </c>
      <c r="D296" s="252" t="s">
        <v>135</v>
      </c>
      <c r="E296" s="250" t="s">
        <v>138</v>
      </c>
      <c r="F296" s="254">
        <f>ГРБС!H276</f>
        <v>2662.4</v>
      </c>
      <c r="G296" s="254">
        <f>ГРБС!I276</f>
        <v>2690.7</v>
      </c>
      <c r="H296" s="255">
        <f>ГРБС!J276</f>
        <v>2727.5</v>
      </c>
    </row>
    <row r="297" spans="1:8" ht="32.25" thickBot="1" x14ac:dyDescent="0.25">
      <c r="A297" s="218">
        <f t="shared" si="142"/>
        <v>275</v>
      </c>
      <c r="B297" s="341" t="s">
        <v>185</v>
      </c>
      <c r="C297" s="426"/>
      <c r="D297" s="341"/>
      <c r="E297" s="219" t="s">
        <v>186</v>
      </c>
      <c r="F297" s="427">
        <f>F298</f>
        <v>2603.1</v>
      </c>
      <c r="G297" s="427">
        <f t="shared" ref="G297:H297" si="152">G298</f>
        <v>3380</v>
      </c>
      <c r="H297" s="225">
        <f t="shared" si="152"/>
        <v>3380</v>
      </c>
    </row>
    <row r="298" spans="1:8" ht="32.25" thickBot="1" x14ac:dyDescent="0.25">
      <c r="A298" s="218">
        <f t="shared" si="142"/>
        <v>276</v>
      </c>
      <c r="B298" s="324" t="s">
        <v>79</v>
      </c>
      <c r="C298" s="436"/>
      <c r="D298" s="340"/>
      <c r="E298" s="233" t="s">
        <v>80</v>
      </c>
      <c r="F298" s="400">
        <f>F299</f>
        <v>2603.1</v>
      </c>
      <c r="G298" s="400">
        <f t="shared" ref="G298:H299" si="153">G299</f>
        <v>3380</v>
      </c>
      <c r="H298" s="259">
        <f t="shared" si="153"/>
        <v>3380</v>
      </c>
    </row>
    <row r="299" spans="1:8" ht="94.5" x14ac:dyDescent="0.2">
      <c r="A299" s="236">
        <f t="shared" si="142"/>
        <v>277</v>
      </c>
      <c r="B299" s="329" t="s">
        <v>79</v>
      </c>
      <c r="C299" s="406" t="s">
        <v>225</v>
      </c>
      <c r="D299" s="239"/>
      <c r="E299" s="279" t="s">
        <v>586</v>
      </c>
      <c r="F299" s="402">
        <f>F300</f>
        <v>2603.1</v>
      </c>
      <c r="G299" s="402">
        <f t="shared" si="153"/>
        <v>3380</v>
      </c>
      <c r="H299" s="243">
        <f t="shared" si="153"/>
        <v>3380</v>
      </c>
    </row>
    <row r="300" spans="1:8" ht="31.5" x14ac:dyDescent="0.2">
      <c r="A300" s="403">
        <f t="shared" si="142"/>
        <v>278</v>
      </c>
      <c r="B300" s="246" t="s">
        <v>79</v>
      </c>
      <c r="C300" s="416" t="s">
        <v>234</v>
      </c>
      <c r="D300" s="446"/>
      <c r="E300" s="244" t="s">
        <v>66</v>
      </c>
      <c r="F300" s="404">
        <f>F303+F301+F305</f>
        <v>2603.1</v>
      </c>
      <c r="G300" s="404">
        <f t="shared" ref="G300:H300" si="154">G303+G301+G305</f>
        <v>3380</v>
      </c>
      <c r="H300" s="249">
        <f t="shared" si="154"/>
        <v>3380</v>
      </c>
    </row>
    <row r="301" spans="1:8" ht="69.75" customHeight="1" x14ac:dyDescent="0.2">
      <c r="A301" s="403">
        <f t="shared" si="142"/>
        <v>279</v>
      </c>
      <c r="B301" s="246" t="s">
        <v>79</v>
      </c>
      <c r="C301" s="437" t="s">
        <v>358</v>
      </c>
      <c r="D301" s="446"/>
      <c r="E301" s="261" t="s">
        <v>67</v>
      </c>
      <c r="F301" s="404">
        <f>F302</f>
        <v>2477.1</v>
      </c>
      <c r="G301" s="404">
        <f t="shared" ref="G301:H301" si="155">G302</f>
        <v>3254</v>
      </c>
      <c r="H301" s="249">
        <f t="shared" si="155"/>
        <v>3254</v>
      </c>
    </row>
    <row r="302" spans="1:8" ht="48" customHeight="1" x14ac:dyDescent="0.2">
      <c r="A302" s="403">
        <f t="shared" si="142"/>
        <v>280</v>
      </c>
      <c r="B302" s="246" t="s">
        <v>79</v>
      </c>
      <c r="C302" s="416" t="s">
        <v>358</v>
      </c>
      <c r="D302" s="246" t="s">
        <v>116</v>
      </c>
      <c r="E302" s="244" t="s">
        <v>117</v>
      </c>
      <c r="F302" s="404">
        <f>ГРБС!H281</f>
        <v>2477.1</v>
      </c>
      <c r="G302" s="248">
        <f>ГРБС!I282</f>
        <v>3254</v>
      </c>
      <c r="H302" s="249">
        <f>ГРБС!J282</f>
        <v>3254</v>
      </c>
    </row>
    <row r="303" spans="1:8" ht="63.75" customHeight="1" x14ac:dyDescent="0.2">
      <c r="A303" s="403">
        <f t="shared" si="142"/>
        <v>281</v>
      </c>
      <c r="B303" s="246" t="s">
        <v>79</v>
      </c>
      <c r="C303" s="416" t="s">
        <v>235</v>
      </c>
      <c r="D303" s="446"/>
      <c r="E303" s="244" t="s">
        <v>607</v>
      </c>
      <c r="F303" s="404">
        <f>F304</f>
        <v>126</v>
      </c>
      <c r="G303" s="404">
        <f t="shared" ref="G303:H303" si="156">G304</f>
        <v>126</v>
      </c>
      <c r="H303" s="249">
        <f t="shared" si="156"/>
        <v>126</v>
      </c>
    </row>
    <row r="304" spans="1:8" ht="48" customHeight="1" x14ac:dyDescent="0.2">
      <c r="A304" s="403">
        <f t="shared" si="142"/>
        <v>282</v>
      </c>
      <c r="B304" s="252" t="s">
        <v>79</v>
      </c>
      <c r="C304" s="437" t="s">
        <v>235</v>
      </c>
      <c r="D304" s="252" t="s">
        <v>116</v>
      </c>
      <c r="E304" s="250" t="s">
        <v>117</v>
      </c>
      <c r="F304" s="409">
        <f>ГРБС!H284</f>
        <v>126</v>
      </c>
      <c r="G304" s="254">
        <f>ГРБС!I284</f>
        <v>126</v>
      </c>
      <c r="H304" s="255">
        <f>ГРБС!J283</f>
        <v>126</v>
      </c>
    </row>
    <row r="305" spans="1:8" ht="68.25" customHeight="1" x14ac:dyDescent="0.2">
      <c r="A305" s="403">
        <f t="shared" si="142"/>
        <v>283</v>
      </c>
      <c r="B305" s="246" t="s">
        <v>79</v>
      </c>
      <c r="C305" s="247" t="s">
        <v>482</v>
      </c>
      <c r="D305" s="246"/>
      <c r="E305" s="244" t="s">
        <v>454</v>
      </c>
      <c r="F305" s="248">
        <f>F306</f>
        <v>0</v>
      </c>
      <c r="G305" s="248">
        <f t="shared" ref="G305:H305" si="157">G306</f>
        <v>0</v>
      </c>
      <c r="H305" s="249">
        <f t="shared" si="157"/>
        <v>0</v>
      </c>
    </row>
    <row r="306" spans="1:8" ht="53.25" customHeight="1" thickBot="1" x14ac:dyDescent="0.25">
      <c r="A306" s="405">
        <f t="shared" si="142"/>
        <v>284</v>
      </c>
      <c r="B306" s="329" t="s">
        <v>79</v>
      </c>
      <c r="C306" s="280" t="s">
        <v>482</v>
      </c>
      <c r="D306" s="329" t="s">
        <v>116</v>
      </c>
      <c r="E306" s="46" t="s">
        <v>117</v>
      </c>
      <c r="F306" s="412">
        <f>ГРБС!H286</f>
        <v>0</v>
      </c>
      <c r="G306" s="412">
        <f>ГРБС!I286</f>
        <v>0</v>
      </c>
      <c r="H306" s="312">
        <f>ГРБС!J286</f>
        <v>0</v>
      </c>
    </row>
    <row r="307" spans="1:8" ht="16.5" thickBot="1" x14ac:dyDescent="0.25">
      <c r="A307" s="218">
        <f t="shared" si="142"/>
        <v>285</v>
      </c>
      <c r="B307" s="341" t="s">
        <v>187</v>
      </c>
      <c r="C307" s="426"/>
      <c r="D307" s="341"/>
      <c r="E307" s="219" t="s">
        <v>188</v>
      </c>
      <c r="F307" s="427">
        <f>F308+F334+F384+F406+F427</f>
        <v>1505106.1</v>
      </c>
      <c r="G307" s="427">
        <f>G308+G334+G384+G406+G427</f>
        <v>1532149.5999999999</v>
      </c>
      <c r="H307" s="225">
        <f>H308+H334+H384+H406+H427</f>
        <v>1657001.3000000003</v>
      </c>
    </row>
    <row r="308" spans="1:8" ht="16.5" thickBot="1" x14ac:dyDescent="0.25">
      <c r="A308" s="218">
        <f t="shared" si="142"/>
        <v>286</v>
      </c>
      <c r="B308" s="324" t="s">
        <v>165</v>
      </c>
      <c r="C308" s="399"/>
      <c r="D308" s="324"/>
      <c r="E308" s="233" t="s">
        <v>164</v>
      </c>
      <c r="F308" s="400">
        <f>F309</f>
        <v>566201.40000000014</v>
      </c>
      <c r="G308" s="400">
        <f t="shared" ref="G308:H308" si="158">G309</f>
        <v>581293.80000000005</v>
      </c>
      <c r="H308" s="259">
        <f t="shared" si="158"/>
        <v>644820.9</v>
      </c>
    </row>
    <row r="309" spans="1:8" ht="63.75" customHeight="1" x14ac:dyDescent="0.2">
      <c r="A309" s="236">
        <f t="shared" si="142"/>
        <v>287</v>
      </c>
      <c r="B309" s="329" t="s">
        <v>165</v>
      </c>
      <c r="C309" s="406" t="s">
        <v>220</v>
      </c>
      <c r="D309" s="307"/>
      <c r="E309" s="279" t="s">
        <v>641</v>
      </c>
      <c r="F309" s="402">
        <f>F310+F326</f>
        <v>566201.40000000014</v>
      </c>
      <c r="G309" s="402">
        <f>G310+G326</f>
        <v>581293.80000000005</v>
      </c>
      <c r="H309" s="243">
        <f>H310+H326</f>
        <v>644820.9</v>
      </c>
    </row>
    <row r="310" spans="1:8" ht="65.25" customHeight="1" x14ac:dyDescent="0.2">
      <c r="A310" s="403">
        <f t="shared" si="142"/>
        <v>288</v>
      </c>
      <c r="B310" s="246" t="s">
        <v>165</v>
      </c>
      <c r="C310" s="416" t="s">
        <v>43</v>
      </c>
      <c r="D310" s="246"/>
      <c r="E310" s="244" t="s">
        <v>642</v>
      </c>
      <c r="F310" s="404">
        <f>F311+F320</f>
        <v>551051.60000000009</v>
      </c>
      <c r="G310" s="404">
        <f t="shared" ref="G310:H310" si="159">G311+G320</f>
        <v>581293.80000000005</v>
      </c>
      <c r="H310" s="249">
        <f t="shared" si="159"/>
        <v>644820.9</v>
      </c>
    </row>
    <row r="311" spans="1:8" ht="120" customHeight="1" x14ac:dyDescent="0.2">
      <c r="A311" s="403">
        <f t="shared" si="142"/>
        <v>289</v>
      </c>
      <c r="B311" s="246" t="s">
        <v>165</v>
      </c>
      <c r="C311" s="438" t="s">
        <v>362</v>
      </c>
      <c r="D311" s="246"/>
      <c r="E311" s="302" t="s">
        <v>112</v>
      </c>
      <c r="F311" s="404">
        <f>F312+F316</f>
        <v>361773</v>
      </c>
      <c r="G311" s="404">
        <f>G312+G316</f>
        <v>392734</v>
      </c>
      <c r="H311" s="249">
        <f>H312+H316</f>
        <v>421135</v>
      </c>
    </row>
    <row r="312" spans="1:8" ht="176.25" customHeight="1" x14ac:dyDescent="0.2">
      <c r="A312" s="403">
        <f t="shared" si="142"/>
        <v>290</v>
      </c>
      <c r="B312" s="246" t="s">
        <v>165</v>
      </c>
      <c r="C312" s="416" t="s">
        <v>363</v>
      </c>
      <c r="D312" s="246"/>
      <c r="E312" s="302" t="s">
        <v>202</v>
      </c>
      <c r="F312" s="404">
        <f>F313+F314+F315</f>
        <v>358162</v>
      </c>
      <c r="G312" s="404">
        <f t="shared" ref="G312:H312" si="160">G313+G314+G315</f>
        <v>388979</v>
      </c>
      <c r="H312" s="249">
        <f t="shared" si="160"/>
        <v>417230</v>
      </c>
    </row>
    <row r="313" spans="1:8" ht="31.5" x14ac:dyDescent="0.2">
      <c r="A313" s="403">
        <f t="shared" si="142"/>
        <v>291</v>
      </c>
      <c r="B313" s="246" t="s">
        <v>165</v>
      </c>
      <c r="C313" s="416" t="s">
        <v>363</v>
      </c>
      <c r="D313" s="246" t="s">
        <v>135</v>
      </c>
      <c r="E313" s="244" t="s">
        <v>138</v>
      </c>
      <c r="F313" s="404">
        <f>ГРБС!H459</f>
        <v>12377.6</v>
      </c>
      <c r="G313" s="248">
        <f>ГРБС!I459</f>
        <v>13286.9</v>
      </c>
      <c r="H313" s="249">
        <f>ГРБС!J459</f>
        <v>14140.8</v>
      </c>
    </row>
    <row r="314" spans="1:8" ht="16.5" customHeight="1" x14ac:dyDescent="0.2">
      <c r="A314" s="403">
        <f t="shared" si="142"/>
        <v>292</v>
      </c>
      <c r="B314" s="246" t="s">
        <v>165</v>
      </c>
      <c r="C314" s="437" t="s">
        <v>363</v>
      </c>
      <c r="D314" s="246" t="s">
        <v>71</v>
      </c>
      <c r="E314" s="244" t="s">
        <v>75</v>
      </c>
      <c r="F314" s="404">
        <f>ГРБС!H460</f>
        <v>129649.7</v>
      </c>
      <c r="G314" s="248">
        <f>ГРБС!I460</f>
        <v>140746.79999999999</v>
      </c>
      <c r="H314" s="249">
        <f>ГРБС!J460</f>
        <v>150927.1</v>
      </c>
    </row>
    <row r="315" spans="1:8" ht="34.5" customHeight="1" x14ac:dyDescent="0.2">
      <c r="A315" s="403">
        <f t="shared" si="142"/>
        <v>293</v>
      </c>
      <c r="B315" s="246" t="s">
        <v>165</v>
      </c>
      <c r="C315" s="247" t="s">
        <v>363</v>
      </c>
      <c r="D315" s="246" t="s">
        <v>72</v>
      </c>
      <c r="E315" s="244" t="s">
        <v>74</v>
      </c>
      <c r="F315" s="404">
        <f>ГРБС!H461</f>
        <v>216134.7</v>
      </c>
      <c r="G315" s="248">
        <f>ГРБС!I461</f>
        <v>234945.3</v>
      </c>
      <c r="H315" s="249">
        <f>ГРБС!J461</f>
        <v>252162.1</v>
      </c>
    </row>
    <row r="316" spans="1:8" ht="180.75" customHeight="1" x14ac:dyDescent="0.2">
      <c r="A316" s="403">
        <f t="shared" si="142"/>
        <v>294</v>
      </c>
      <c r="B316" s="246" t="s">
        <v>165</v>
      </c>
      <c r="C316" s="247" t="s">
        <v>364</v>
      </c>
      <c r="D316" s="246"/>
      <c r="E316" s="244" t="s">
        <v>143</v>
      </c>
      <c r="F316" s="404">
        <f>F317+F318+F319</f>
        <v>3611</v>
      </c>
      <c r="G316" s="404">
        <f t="shared" ref="G316:H316" si="161">G317+G318+G319</f>
        <v>3755</v>
      </c>
      <c r="H316" s="249">
        <f t="shared" si="161"/>
        <v>3905</v>
      </c>
    </row>
    <row r="317" spans="1:8" ht="16.5" customHeight="1" x14ac:dyDescent="0.2">
      <c r="A317" s="403">
        <f t="shared" si="142"/>
        <v>295</v>
      </c>
      <c r="B317" s="246" t="s">
        <v>165</v>
      </c>
      <c r="C317" s="247" t="s">
        <v>364</v>
      </c>
      <c r="D317" s="246" t="s">
        <v>71</v>
      </c>
      <c r="E317" s="244" t="s">
        <v>75</v>
      </c>
      <c r="F317" s="404">
        <f>ГРБС!H464</f>
        <v>1398</v>
      </c>
      <c r="G317" s="248">
        <f>ГРБС!I464</f>
        <v>1453.8</v>
      </c>
      <c r="H317" s="249">
        <f>ГРБС!J464</f>
        <v>1511.9</v>
      </c>
    </row>
    <row r="318" spans="1:8" ht="29.25" customHeight="1" x14ac:dyDescent="0.2">
      <c r="A318" s="403">
        <f t="shared" si="142"/>
        <v>296</v>
      </c>
      <c r="B318" s="246" t="s">
        <v>165</v>
      </c>
      <c r="C318" s="247" t="s">
        <v>364</v>
      </c>
      <c r="D318" s="246" t="s">
        <v>72</v>
      </c>
      <c r="E318" s="244" t="s">
        <v>74</v>
      </c>
      <c r="F318" s="404">
        <f>ГРБС!H465</f>
        <v>2129.6</v>
      </c>
      <c r="G318" s="248">
        <f>ГРБС!I465</f>
        <v>2214.5</v>
      </c>
      <c r="H318" s="249">
        <f>ГРБС!J465</f>
        <v>2303</v>
      </c>
    </row>
    <row r="319" spans="1:8" ht="46.5" customHeight="1" x14ac:dyDescent="0.2">
      <c r="A319" s="403">
        <f t="shared" si="142"/>
        <v>297</v>
      </c>
      <c r="B319" s="246" t="s">
        <v>165</v>
      </c>
      <c r="C319" s="416" t="s">
        <v>364</v>
      </c>
      <c r="D319" s="246" t="s">
        <v>116</v>
      </c>
      <c r="E319" s="244" t="s">
        <v>117</v>
      </c>
      <c r="F319" s="404">
        <f>ГРБС!H463</f>
        <v>83.4</v>
      </c>
      <c r="G319" s="248">
        <f>ГРБС!I463</f>
        <v>86.7</v>
      </c>
      <c r="H319" s="249">
        <f>ГРБС!J463</f>
        <v>90.1</v>
      </c>
    </row>
    <row r="320" spans="1:8" ht="87" customHeight="1" x14ac:dyDescent="0.2">
      <c r="A320" s="403">
        <f t="shared" si="142"/>
        <v>298</v>
      </c>
      <c r="B320" s="246" t="s">
        <v>165</v>
      </c>
      <c r="C320" s="416" t="s">
        <v>365</v>
      </c>
      <c r="D320" s="246"/>
      <c r="E320" s="244" t="s">
        <v>34</v>
      </c>
      <c r="F320" s="404">
        <f>F323+F324+F321+F322+F325</f>
        <v>189278.60000000003</v>
      </c>
      <c r="G320" s="404">
        <f t="shared" ref="G320:H320" si="162">G323+G324+G321+G322+G325</f>
        <v>188559.80000000002</v>
      </c>
      <c r="H320" s="249">
        <f t="shared" si="162"/>
        <v>223685.9</v>
      </c>
    </row>
    <row r="321" spans="1:8" ht="31.5" x14ac:dyDescent="0.2">
      <c r="A321" s="403">
        <f t="shared" si="142"/>
        <v>299</v>
      </c>
      <c r="B321" s="246" t="s">
        <v>165</v>
      </c>
      <c r="C321" s="416" t="s">
        <v>365</v>
      </c>
      <c r="D321" s="246" t="s">
        <v>135</v>
      </c>
      <c r="E321" s="244" t="s">
        <v>138</v>
      </c>
      <c r="F321" s="404">
        <f>ГРБС!H467</f>
        <v>9681.2000000000007</v>
      </c>
      <c r="G321" s="248">
        <f>ГРБС!I467</f>
        <v>10245.6</v>
      </c>
      <c r="H321" s="249">
        <f>ГРБС!J467</f>
        <v>10655.5</v>
      </c>
    </row>
    <row r="322" spans="1:8" ht="48" customHeight="1" x14ac:dyDescent="0.2">
      <c r="A322" s="403">
        <f t="shared" si="142"/>
        <v>300</v>
      </c>
      <c r="B322" s="246" t="s">
        <v>165</v>
      </c>
      <c r="C322" s="416" t="s">
        <v>365</v>
      </c>
      <c r="D322" s="246" t="s">
        <v>116</v>
      </c>
      <c r="E322" s="244" t="s">
        <v>117</v>
      </c>
      <c r="F322" s="404">
        <f>ГРБС!H468</f>
        <v>4373.7</v>
      </c>
      <c r="G322" s="248">
        <f>ГРБС!I468</f>
        <v>4373.7</v>
      </c>
      <c r="H322" s="249">
        <f>ГРБС!J468</f>
        <v>4373.7</v>
      </c>
    </row>
    <row r="323" spans="1:8" ht="31.5" x14ac:dyDescent="0.2">
      <c r="A323" s="403">
        <f t="shared" si="142"/>
        <v>301</v>
      </c>
      <c r="B323" s="246" t="s">
        <v>165</v>
      </c>
      <c r="C323" s="416" t="s">
        <v>365</v>
      </c>
      <c r="D323" s="246" t="s">
        <v>71</v>
      </c>
      <c r="E323" s="244" t="s">
        <v>70</v>
      </c>
      <c r="F323" s="404">
        <f>ГРБС!H469</f>
        <v>70443.600000000006</v>
      </c>
      <c r="G323" s="248">
        <f>ГРБС!I469</f>
        <v>69737.8</v>
      </c>
      <c r="H323" s="249">
        <f>ГРБС!J469</f>
        <v>83694.7</v>
      </c>
    </row>
    <row r="324" spans="1:8" ht="31.5" x14ac:dyDescent="0.2">
      <c r="A324" s="403">
        <f t="shared" si="142"/>
        <v>302</v>
      </c>
      <c r="B324" s="246" t="s">
        <v>165</v>
      </c>
      <c r="C324" s="416" t="s">
        <v>365</v>
      </c>
      <c r="D324" s="246" t="s">
        <v>72</v>
      </c>
      <c r="E324" s="244" t="s">
        <v>74</v>
      </c>
      <c r="F324" s="404">
        <f>ГРБС!H470</f>
        <v>104666</v>
      </c>
      <c r="G324" s="248">
        <f>ГРБС!I470</f>
        <v>104090.8</v>
      </c>
      <c r="H324" s="249">
        <f>ГРБС!J470</f>
        <v>124852.1</v>
      </c>
    </row>
    <row r="325" spans="1:8" ht="31.5" x14ac:dyDescent="0.2">
      <c r="A325" s="403">
        <f t="shared" si="142"/>
        <v>303</v>
      </c>
      <c r="B325" s="246" t="s">
        <v>165</v>
      </c>
      <c r="C325" s="416" t="s">
        <v>365</v>
      </c>
      <c r="D325" s="246" t="s">
        <v>107</v>
      </c>
      <c r="E325" s="244" t="s">
        <v>108</v>
      </c>
      <c r="F325" s="404">
        <f>ГРБС!H471</f>
        <v>114.1</v>
      </c>
      <c r="G325" s="248">
        <f>ГРБС!I471</f>
        <v>111.9</v>
      </c>
      <c r="H325" s="249">
        <f>ГРБС!J471</f>
        <v>109.9</v>
      </c>
    </row>
    <row r="326" spans="1:8" ht="91.5" customHeight="1" x14ac:dyDescent="0.2">
      <c r="A326" s="403">
        <f t="shared" si="142"/>
        <v>304</v>
      </c>
      <c r="B326" s="246" t="s">
        <v>165</v>
      </c>
      <c r="C326" s="416" t="s">
        <v>44</v>
      </c>
      <c r="D326" s="246"/>
      <c r="E326" s="250" t="s">
        <v>643</v>
      </c>
      <c r="F326" s="404">
        <f>F331+F327</f>
        <v>15149.8</v>
      </c>
      <c r="G326" s="404">
        <f t="shared" ref="G326:H326" si="163">G331+G327</f>
        <v>0</v>
      </c>
      <c r="H326" s="249">
        <f t="shared" si="163"/>
        <v>0</v>
      </c>
    </row>
    <row r="327" spans="1:8" ht="137.25" customHeight="1" x14ac:dyDescent="0.2">
      <c r="A327" s="403">
        <f t="shared" si="142"/>
        <v>305</v>
      </c>
      <c r="B327" s="246" t="s">
        <v>165</v>
      </c>
      <c r="C327" s="247" t="s">
        <v>372</v>
      </c>
      <c r="D327" s="246"/>
      <c r="E327" s="244" t="s">
        <v>373</v>
      </c>
      <c r="F327" s="404">
        <f>F330+F329+F328</f>
        <v>9327</v>
      </c>
      <c r="G327" s="404">
        <f t="shared" ref="G327:H327" si="164">G330+G329+G328</f>
        <v>0</v>
      </c>
      <c r="H327" s="249">
        <f t="shared" si="164"/>
        <v>0</v>
      </c>
    </row>
    <row r="328" spans="1:8" ht="60.75" customHeight="1" x14ac:dyDescent="0.2">
      <c r="A328" s="403">
        <f t="shared" si="142"/>
        <v>306</v>
      </c>
      <c r="B328" s="246" t="s">
        <v>165</v>
      </c>
      <c r="C328" s="247" t="s">
        <v>372</v>
      </c>
      <c r="D328" s="246" t="s">
        <v>116</v>
      </c>
      <c r="E328" s="244" t="s">
        <v>117</v>
      </c>
      <c r="F328" s="404">
        <f>ГРБС!H474</f>
        <v>1289</v>
      </c>
      <c r="G328" s="404">
        <f>ГРБС!I474</f>
        <v>0</v>
      </c>
      <c r="H328" s="249">
        <f>ГРБС!J474</f>
        <v>0</v>
      </c>
    </row>
    <row r="329" spans="1:8" ht="20.25" customHeight="1" x14ac:dyDescent="0.2">
      <c r="A329" s="403">
        <f t="shared" si="142"/>
        <v>307</v>
      </c>
      <c r="B329" s="246" t="s">
        <v>165</v>
      </c>
      <c r="C329" s="247" t="s">
        <v>372</v>
      </c>
      <c r="D329" s="246" t="s">
        <v>71</v>
      </c>
      <c r="E329" s="244" t="s">
        <v>75</v>
      </c>
      <c r="F329" s="404">
        <f>ГРБС!H475</f>
        <v>4988</v>
      </c>
      <c r="G329" s="404">
        <f>ГРБС!I475</f>
        <v>0</v>
      </c>
      <c r="H329" s="249">
        <f>ГРБС!J475</f>
        <v>0</v>
      </c>
    </row>
    <row r="330" spans="1:8" ht="32.25" customHeight="1" x14ac:dyDescent="0.2">
      <c r="A330" s="403">
        <f t="shared" si="142"/>
        <v>308</v>
      </c>
      <c r="B330" s="246" t="s">
        <v>165</v>
      </c>
      <c r="C330" s="247" t="s">
        <v>372</v>
      </c>
      <c r="D330" s="246" t="s">
        <v>72</v>
      </c>
      <c r="E330" s="244" t="s">
        <v>74</v>
      </c>
      <c r="F330" s="404">
        <f>ГРБС!H476</f>
        <v>3050</v>
      </c>
      <c r="G330" s="404">
        <f>ГРБС!I476</f>
        <v>0</v>
      </c>
      <c r="H330" s="249">
        <f>ГРБС!J476</f>
        <v>0</v>
      </c>
    </row>
    <row r="331" spans="1:8" ht="47.25" x14ac:dyDescent="0.2">
      <c r="A331" s="403">
        <f t="shared" si="142"/>
        <v>309</v>
      </c>
      <c r="B331" s="246" t="s">
        <v>165</v>
      </c>
      <c r="C331" s="247" t="s">
        <v>63</v>
      </c>
      <c r="D331" s="246"/>
      <c r="E331" s="244" t="s">
        <v>323</v>
      </c>
      <c r="F331" s="404">
        <f>F332+F333</f>
        <v>5822.8</v>
      </c>
      <c r="G331" s="404">
        <f t="shared" ref="G331:H331" si="165">G332+G333</f>
        <v>0</v>
      </c>
      <c r="H331" s="249">
        <f t="shared" si="165"/>
        <v>0</v>
      </c>
    </row>
    <row r="332" spans="1:8" ht="17.25" customHeight="1" x14ac:dyDescent="0.2">
      <c r="A332" s="403">
        <f t="shared" si="142"/>
        <v>310</v>
      </c>
      <c r="B332" s="239" t="s">
        <v>165</v>
      </c>
      <c r="C332" s="247" t="s">
        <v>63</v>
      </c>
      <c r="D332" s="246" t="s">
        <v>71</v>
      </c>
      <c r="E332" s="244" t="s">
        <v>75</v>
      </c>
      <c r="F332" s="404">
        <f>ГРБС!H478</f>
        <v>3301.9</v>
      </c>
      <c r="G332" s="248">
        <f>ГРБС!I478</f>
        <v>0</v>
      </c>
      <c r="H332" s="249">
        <f>ГРБС!J478</f>
        <v>0</v>
      </c>
    </row>
    <row r="333" spans="1:8" ht="28.5" customHeight="1" thickBot="1" x14ac:dyDescent="0.25">
      <c r="A333" s="405">
        <f t="shared" si="142"/>
        <v>311</v>
      </c>
      <c r="B333" s="252" t="s">
        <v>165</v>
      </c>
      <c r="C333" s="253" t="s">
        <v>63</v>
      </c>
      <c r="D333" s="252" t="s">
        <v>72</v>
      </c>
      <c r="E333" s="250" t="s">
        <v>74</v>
      </c>
      <c r="F333" s="254">
        <f>ГРБС!H479</f>
        <v>2520.9</v>
      </c>
      <c r="G333" s="254">
        <f>ГРБС!I479</f>
        <v>0</v>
      </c>
      <c r="H333" s="255">
        <f>ГРБС!J479</f>
        <v>0</v>
      </c>
    </row>
    <row r="334" spans="1:8" ht="16.5" thickBot="1" x14ac:dyDescent="0.25">
      <c r="A334" s="218">
        <f t="shared" si="142"/>
        <v>312</v>
      </c>
      <c r="B334" s="324" t="s">
        <v>167</v>
      </c>
      <c r="C334" s="399"/>
      <c r="D334" s="324"/>
      <c r="E334" s="233" t="s">
        <v>166</v>
      </c>
      <c r="F334" s="400">
        <f>F335</f>
        <v>733121.79999999993</v>
      </c>
      <c r="G334" s="400">
        <f t="shared" ref="G334:H334" si="166">G335</f>
        <v>761006.6</v>
      </c>
      <c r="H334" s="259">
        <f t="shared" si="166"/>
        <v>800614.7</v>
      </c>
    </row>
    <row r="335" spans="1:8" ht="59.25" customHeight="1" x14ac:dyDescent="0.2">
      <c r="A335" s="236">
        <f t="shared" si="142"/>
        <v>313</v>
      </c>
      <c r="B335" s="329" t="s">
        <v>167</v>
      </c>
      <c r="C335" s="406" t="s">
        <v>220</v>
      </c>
      <c r="D335" s="307"/>
      <c r="E335" s="279" t="s">
        <v>644</v>
      </c>
      <c r="F335" s="402">
        <f>F336+F367</f>
        <v>733121.79999999993</v>
      </c>
      <c r="G335" s="402">
        <f>G336+G367</f>
        <v>761006.6</v>
      </c>
      <c r="H335" s="243">
        <f>H336+H367</f>
        <v>800614.7</v>
      </c>
    </row>
    <row r="336" spans="1:8" ht="51" customHeight="1" x14ac:dyDescent="0.2">
      <c r="A336" s="403">
        <f t="shared" si="142"/>
        <v>314</v>
      </c>
      <c r="B336" s="246" t="s">
        <v>167</v>
      </c>
      <c r="C336" s="416" t="s">
        <v>246</v>
      </c>
      <c r="D336" s="286"/>
      <c r="E336" s="250" t="s">
        <v>645</v>
      </c>
      <c r="F336" s="404">
        <f>F346+F352+F337+F355+F359+F363</f>
        <v>708267.49999999988</v>
      </c>
      <c r="G336" s="404">
        <f t="shared" ref="G336:H336" si="167">G346+G352+G337+G355+G359+G363</f>
        <v>761006.6</v>
      </c>
      <c r="H336" s="249">
        <f t="shared" si="167"/>
        <v>800614.7</v>
      </c>
    </row>
    <row r="337" spans="1:8" ht="184.5" customHeight="1" x14ac:dyDescent="0.2">
      <c r="A337" s="403">
        <f t="shared" si="142"/>
        <v>315</v>
      </c>
      <c r="B337" s="246" t="s">
        <v>167</v>
      </c>
      <c r="C337" s="416" t="s">
        <v>367</v>
      </c>
      <c r="D337" s="274"/>
      <c r="E337" s="244" t="s">
        <v>567</v>
      </c>
      <c r="F337" s="447">
        <f>F338+F342</f>
        <v>484869</v>
      </c>
      <c r="G337" s="404">
        <f>G338+G342</f>
        <v>531357</v>
      </c>
      <c r="H337" s="249">
        <f>H338+H342</f>
        <v>571106</v>
      </c>
    </row>
    <row r="338" spans="1:8" ht="244.5" customHeight="1" x14ac:dyDescent="0.2">
      <c r="A338" s="403">
        <f t="shared" si="142"/>
        <v>316</v>
      </c>
      <c r="B338" s="246" t="s">
        <v>167</v>
      </c>
      <c r="C338" s="416" t="s">
        <v>368</v>
      </c>
      <c r="D338" s="246"/>
      <c r="E338" s="268" t="s">
        <v>568</v>
      </c>
      <c r="F338" s="404">
        <f>F339+F340+F341</f>
        <v>466609</v>
      </c>
      <c r="G338" s="404">
        <f>G339+G340+G341</f>
        <v>512367</v>
      </c>
      <c r="H338" s="249">
        <f>H339+H340+H341</f>
        <v>551356</v>
      </c>
    </row>
    <row r="339" spans="1:8" ht="31.5" x14ac:dyDescent="0.2">
      <c r="A339" s="403">
        <f t="shared" si="142"/>
        <v>317</v>
      </c>
      <c r="B339" s="246" t="s">
        <v>167</v>
      </c>
      <c r="C339" s="416" t="s">
        <v>368</v>
      </c>
      <c r="D339" s="246" t="s">
        <v>135</v>
      </c>
      <c r="E339" s="302" t="s">
        <v>138</v>
      </c>
      <c r="F339" s="404">
        <f>ГРБС!H485</f>
        <v>40821.800000000003</v>
      </c>
      <c r="G339" s="248">
        <f>ГРБС!I485</f>
        <v>44729.1</v>
      </c>
      <c r="H339" s="249">
        <f>ГРБС!J485</f>
        <v>47967.9</v>
      </c>
    </row>
    <row r="340" spans="1:8" ht="17.25" customHeight="1" x14ac:dyDescent="0.2">
      <c r="A340" s="403">
        <f t="shared" si="142"/>
        <v>318</v>
      </c>
      <c r="B340" s="246" t="s">
        <v>167</v>
      </c>
      <c r="C340" s="416" t="s">
        <v>368</v>
      </c>
      <c r="D340" s="246" t="s">
        <v>71</v>
      </c>
      <c r="E340" s="244" t="s">
        <v>75</v>
      </c>
      <c r="F340" s="404">
        <f>ГРБС!H486</f>
        <v>263809.40000000002</v>
      </c>
      <c r="G340" s="248">
        <f>ГРБС!I486</f>
        <v>289644.90000000002</v>
      </c>
      <c r="H340" s="249">
        <f>ГРБС!J486</f>
        <v>311728.09999999998</v>
      </c>
    </row>
    <row r="341" spans="1:8" ht="27.75" customHeight="1" x14ac:dyDescent="0.2">
      <c r="A341" s="403">
        <f t="shared" si="142"/>
        <v>319</v>
      </c>
      <c r="B341" s="246" t="s">
        <v>167</v>
      </c>
      <c r="C341" s="416" t="s">
        <v>368</v>
      </c>
      <c r="D341" s="246" t="s">
        <v>72</v>
      </c>
      <c r="E341" s="244" t="s">
        <v>74</v>
      </c>
      <c r="F341" s="404">
        <f>ГРБС!H487</f>
        <v>161977.79999999999</v>
      </c>
      <c r="G341" s="248">
        <f>ГРБС!I487</f>
        <v>177993</v>
      </c>
      <c r="H341" s="249">
        <f>ГРБС!J487</f>
        <v>191660</v>
      </c>
    </row>
    <row r="342" spans="1:8" ht="237.75" customHeight="1" x14ac:dyDescent="0.2">
      <c r="A342" s="403">
        <f t="shared" si="142"/>
        <v>320</v>
      </c>
      <c r="B342" s="246" t="s">
        <v>167</v>
      </c>
      <c r="C342" s="406" t="s">
        <v>369</v>
      </c>
      <c r="D342" s="239"/>
      <c r="E342" s="448" t="s">
        <v>569</v>
      </c>
      <c r="F342" s="402">
        <f>F343+F344+F345</f>
        <v>18260</v>
      </c>
      <c r="G342" s="402">
        <f t="shared" ref="G342:H342" si="168">G343+G344+G345</f>
        <v>18990</v>
      </c>
      <c r="H342" s="243">
        <f t="shared" si="168"/>
        <v>19750</v>
      </c>
    </row>
    <row r="343" spans="1:8" ht="49.5" customHeight="1" x14ac:dyDescent="0.2">
      <c r="A343" s="403">
        <f t="shared" si="142"/>
        <v>321</v>
      </c>
      <c r="B343" s="246" t="s">
        <v>167</v>
      </c>
      <c r="C343" s="416" t="s">
        <v>369</v>
      </c>
      <c r="D343" s="246" t="s">
        <v>116</v>
      </c>
      <c r="E343" s="244" t="s">
        <v>117</v>
      </c>
      <c r="F343" s="404">
        <f>ГРБС!H489</f>
        <v>600.20000000000005</v>
      </c>
      <c r="G343" s="248">
        <f>ГРБС!I489</f>
        <v>624.20000000000005</v>
      </c>
      <c r="H343" s="249">
        <f>ГРБС!J489</f>
        <v>649.29999999999995</v>
      </c>
    </row>
    <row r="344" spans="1:8" ht="19.5" customHeight="1" x14ac:dyDescent="0.2">
      <c r="A344" s="403">
        <f t="shared" ref="A344:A407" si="169">A343+1</f>
        <v>322</v>
      </c>
      <c r="B344" s="246" t="s">
        <v>167</v>
      </c>
      <c r="C344" s="416" t="s">
        <v>369</v>
      </c>
      <c r="D344" s="246" t="s">
        <v>71</v>
      </c>
      <c r="E344" s="244" t="s">
        <v>75</v>
      </c>
      <c r="F344" s="404">
        <f>ГРБС!H490</f>
        <v>10232.799999999999</v>
      </c>
      <c r="G344" s="248">
        <f>ГРБС!I490</f>
        <v>10641.9</v>
      </c>
      <c r="H344" s="249">
        <f>ГРБС!J490</f>
        <v>11067.7</v>
      </c>
    </row>
    <row r="345" spans="1:8" ht="35.25" customHeight="1" x14ac:dyDescent="0.2">
      <c r="A345" s="403">
        <f t="shared" si="169"/>
        <v>323</v>
      </c>
      <c r="B345" s="246" t="s">
        <v>167</v>
      </c>
      <c r="C345" s="416" t="s">
        <v>369</v>
      </c>
      <c r="D345" s="246" t="s">
        <v>72</v>
      </c>
      <c r="E345" s="244" t="s">
        <v>74</v>
      </c>
      <c r="F345" s="404">
        <f>ГРБС!H491</f>
        <v>7427</v>
      </c>
      <c r="G345" s="248">
        <f>ГРБС!I491</f>
        <v>7723.9</v>
      </c>
      <c r="H345" s="249">
        <f>ГРБС!J491</f>
        <v>8033</v>
      </c>
    </row>
    <row r="346" spans="1:8" ht="77.25" customHeight="1" x14ac:dyDescent="0.2">
      <c r="A346" s="403">
        <f t="shared" si="169"/>
        <v>324</v>
      </c>
      <c r="B346" s="246" t="s">
        <v>167</v>
      </c>
      <c r="C346" s="416" t="s">
        <v>371</v>
      </c>
      <c r="D346" s="246"/>
      <c r="E346" s="261" t="s">
        <v>370</v>
      </c>
      <c r="F346" s="404">
        <f>F347+F348+F349+F350+F351</f>
        <v>141010.1</v>
      </c>
      <c r="G346" s="404">
        <f t="shared" ref="G346:H346" si="170">G347+G348+G349+G350+G351</f>
        <v>146581.5</v>
      </c>
      <c r="H346" s="249">
        <f t="shared" si="170"/>
        <v>171660.1</v>
      </c>
    </row>
    <row r="347" spans="1:8" ht="31.5" x14ac:dyDescent="0.2">
      <c r="A347" s="403">
        <f t="shared" si="169"/>
        <v>325</v>
      </c>
      <c r="B347" s="246" t="s">
        <v>167</v>
      </c>
      <c r="C347" s="416" t="s">
        <v>371</v>
      </c>
      <c r="D347" s="246" t="s">
        <v>135</v>
      </c>
      <c r="E347" s="302" t="s">
        <v>138</v>
      </c>
      <c r="F347" s="404">
        <f>ГРБС!H493</f>
        <v>10275.5</v>
      </c>
      <c r="G347" s="248">
        <f>ГРБС!I493</f>
        <v>11508.7</v>
      </c>
      <c r="H347" s="249">
        <f>ГРБС!J493</f>
        <v>11969</v>
      </c>
    </row>
    <row r="348" spans="1:8" ht="48" customHeight="1" x14ac:dyDescent="0.2">
      <c r="A348" s="403">
        <f t="shared" si="169"/>
        <v>326</v>
      </c>
      <c r="B348" s="246" t="s">
        <v>167</v>
      </c>
      <c r="C348" s="416" t="s">
        <v>371</v>
      </c>
      <c r="D348" s="300">
        <v>240</v>
      </c>
      <c r="E348" s="244" t="s">
        <v>117</v>
      </c>
      <c r="F348" s="404">
        <f>ГРБС!H494</f>
        <v>5756.2</v>
      </c>
      <c r="G348" s="248">
        <f>ГРБС!I494</f>
        <v>5756</v>
      </c>
      <c r="H348" s="249">
        <f>ГРБС!J494</f>
        <v>5756</v>
      </c>
    </row>
    <row r="349" spans="1:8" ht="18" customHeight="1" x14ac:dyDescent="0.2">
      <c r="A349" s="403">
        <f t="shared" si="169"/>
        <v>327</v>
      </c>
      <c r="B349" s="246" t="s">
        <v>167</v>
      </c>
      <c r="C349" s="416" t="s">
        <v>371</v>
      </c>
      <c r="D349" s="300">
        <v>610</v>
      </c>
      <c r="E349" s="244" t="s">
        <v>75</v>
      </c>
      <c r="F349" s="404">
        <f>ГРБС!H495</f>
        <v>78012.5</v>
      </c>
      <c r="G349" s="248">
        <f>ГРБС!I495</f>
        <v>79938.2</v>
      </c>
      <c r="H349" s="249">
        <f>ГРБС!J495</f>
        <v>94979.5</v>
      </c>
    </row>
    <row r="350" spans="1:8" ht="36.75" customHeight="1" x14ac:dyDescent="0.2">
      <c r="A350" s="403">
        <f t="shared" si="169"/>
        <v>328</v>
      </c>
      <c r="B350" s="246" t="s">
        <v>167</v>
      </c>
      <c r="C350" s="416" t="s">
        <v>371</v>
      </c>
      <c r="D350" s="246" t="s">
        <v>72</v>
      </c>
      <c r="E350" s="244" t="s">
        <v>74</v>
      </c>
      <c r="F350" s="404">
        <f>ГРБС!H496</f>
        <v>46829.8</v>
      </c>
      <c r="G350" s="248">
        <f>ГРБС!I496</f>
        <v>49244.9</v>
      </c>
      <c r="H350" s="249">
        <f>ГРБС!J496</f>
        <v>58824</v>
      </c>
    </row>
    <row r="351" spans="1:8" ht="31.5" x14ac:dyDescent="0.2">
      <c r="A351" s="403">
        <f t="shared" si="169"/>
        <v>329</v>
      </c>
      <c r="B351" s="246" t="s">
        <v>167</v>
      </c>
      <c r="C351" s="416" t="s">
        <v>371</v>
      </c>
      <c r="D351" s="246" t="s">
        <v>107</v>
      </c>
      <c r="E351" s="244" t="s">
        <v>108</v>
      </c>
      <c r="F351" s="404">
        <f>ГРБС!H497</f>
        <v>136.1</v>
      </c>
      <c r="G351" s="248">
        <f>ГРБС!I497</f>
        <v>133.69999999999999</v>
      </c>
      <c r="H351" s="249">
        <f>ГРБС!J497</f>
        <v>131.6</v>
      </c>
    </row>
    <row r="352" spans="1:8" ht="66.75" customHeight="1" x14ac:dyDescent="0.2">
      <c r="A352" s="403">
        <f t="shared" si="169"/>
        <v>330</v>
      </c>
      <c r="B352" s="246" t="s">
        <v>167</v>
      </c>
      <c r="C352" s="275" t="s">
        <v>696</v>
      </c>
      <c r="D352" s="246"/>
      <c r="E352" s="244" t="s">
        <v>309</v>
      </c>
      <c r="F352" s="404">
        <f>F353+F354</f>
        <v>10260.6</v>
      </c>
      <c r="G352" s="404">
        <f t="shared" ref="G352:H352" si="171">G353+G354</f>
        <v>10260.6</v>
      </c>
      <c r="H352" s="249">
        <f t="shared" si="171"/>
        <v>10260.6</v>
      </c>
    </row>
    <row r="353" spans="1:8" ht="48.75" customHeight="1" x14ac:dyDescent="0.2">
      <c r="A353" s="403">
        <f t="shared" si="169"/>
        <v>331</v>
      </c>
      <c r="B353" s="246" t="s">
        <v>167</v>
      </c>
      <c r="C353" s="275" t="s">
        <v>696</v>
      </c>
      <c r="D353" s="246" t="s">
        <v>116</v>
      </c>
      <c r="E353" s="244" t="s">
        <v>117</v>
      </c>
      <c r="F353" s="404">
        <f>ГРБС!H499</f>
        <v>1207</v>
      </c>
      <c r="G353" s="248">
        <f>ГРБС!I499</f>
        <v>1207</v>
      </c>
      <c r="H353" s="249">
        <f>ГРБС!J499</f>
        <v>1207</v>
      </c>
    </row>
    <row r="354" spans="1:8" ht="31.5" x14ac:dyDescent="0.2">
      <c r="A354" s="403">
        <f t="shared" si="169"/>
        <v>332</v>
      </c>
      <c r="B354" s="246" t="s">
        <v>167</v>
      </c>
      <c r="C354" s="275" t="s">
        <v>696</v>
      </c>
      <c r="D354" s="246" t="s">
        <v>71</v>
      </c>
      <c r="E354" s="244" t="s">
        <v>75</v>
      </c>
      <c r="F354" s="404">
        <f>ГРБС!H500</f>
        <v>9053.6</v>
      </c>
      <c r="G354" s="248">
        <f>ГРБС!I500</f>
        <v>9053.6</v>
      </c>
      <c r="H354" s="249">
        <f>ГРБС!J500</f>
        <v>9053.6</v>
      </c>
    </row>
    <row r="355" spans="1:8" ht="63" x14ac:dyDescent="0.2">
      <c r="A355" s="403">
        <f t="shared" si="169"/>
        <v>333</v>
      </c>
      <c r="B355" s="246" t="s">
        <v>167</v>
      </c>
      <c r="C355" s="275" t="s">
        <v>396</v>
      </c>
      <c r="D355" s="246"/>
      <c r="E355" s="419" t="s">
        <v>309</v>
      </c>
      <c r="F355" s="404">
        <f>F356+F357+F358</f>
        <v>43535.6</v>
      </c>
      <c r="G355" s="404">
        <f t="shared" ref="G355:H355" si="172">G356+G357+G358</f>
        <v>45758</v>
      </c>
      <c r="H355" s="249">
        <f t="shared" si="172"/>
        <v>47588</v>
      </c>
    </row>
    <row r="356" spans="1:8" ht="63" x14ac:dyDescent="0.2">
      <c r="A356" s="403">
        <f t="shared" si="169"/>
        <v>334</v>
      </c>
      <c r="B356" s="246" t="s">
        <v>167</v>
      </c>
      <c r="C356" s="275" t="s">
        <v>396</v>
      </c>
      <c r="D356" s="246" t="s">
        <v>116</v>
      </c>
      <c r="E356" s="244" t="s">
        <v>117</v>
      </c>
      <c r="F356" s="404">
        <f>ГРБС!H502</f>
        <v>2153</v>
      </c>
      <c r="G356" s="404">
        <f>ГРБС!I502</f>
        <v>2263</v>
      </c>
      <c r="H356" s="249">
        <f>ГРБС!J502</f>
        <v>2350</v>
      </c>
    </row>
    <row r="357" spans="1:8" ht="21" customHeight="1" x14ac:dyDescent="0.2">
      <c r="A357" s="403">
        <f t="shared" si="169"/>
        <v>335</v>
      </c>
      <c r="B357" s="246" t="s">
        <v>167</v>
      </c>
      <c r="C357" s="275" t="s">
        <v>396</v>
      </c>
      <c r="D357" s="246" t="s">
        <v>71</v>
      </c>
      <c r="E357" s="244" t="s">
        <v>75</v>
      </c>
      <c r="F357" s="404">
        <f>ГРБС!H503</f>
        <v>26801</v>
      </c>
      <c r="G357" s="404">
        <f>ГРБС!I503</f>
        <v>28180</v>
      </c>
      <c r="H357" s="249">
        <f>ГРБС!J503</f>
        <v>29313</v>
      </c>
    </row>
    <row r="358" spans="1:8" ht="32.25" customHeight="1" x14ac:dyDescent="0.2">
      <c r="A358" s="403">
        <f t="shared" si="169"/>
        <v>336</v>
      </c>
      <c r="B358" s="246" t="s">
        <v>167</v>
      </c>
      <c r="C358" s="275" t="s">
        <v>396</v>
      </c>
      <c r="D358" s="246" t="s">
        <v>72</v>
      </c>
      <c r="E358" s="244" t="s">
        <v>74</v>
      </c>
      <c r="F358" s="404">
        <f>ГРБС!H504</f>
        <v>14581.6</v>
      </c>
      <c r="G358" s="404">
        <f>ГРБС!I504</f>
        <v>15315</v>
      </c>
      <c r="H358" s="249">
        <f>ГРБС!J504</f>
        <v>15925</v>
      </c>
    </row>
    <row r="359" spans="1:8" ht="78" customHeight="1" x14ac:dyDescent="0.2">
      <c r="A359" s="403">
        <f t="shared" si="169"/>
        <v>337</v>
      </c>
      <c r="B359" s="246" t="s">
        <v>167</v>
      </c>
      <c r="C359" s="247" t="s">
        <v>395</v>
      </c>
      <c r="D359" s="246"/>
      <c r="E359" s="244" t="s">
        <v>394</v>
      </c>
      <c r="F359" s="248">
        <f>F360+F361+F362</f>
        <v>27332.2</v>
      </c>
      <c r="G359" s="248">
        <f>G360+G361+G362</f>
        <v>27049.5</v>
      </c>
      <c r="H359" s="249">
        <f>H360+H361+H362</f>
        <v>0</v>
      </c>
    </row>
    <row r="360" spans="1:8" ht="50.25" customHeight="1" x14ac:dyDescent="0.2">
      <c r="A360" s="403">
        <f t="shared" si="169"/>
        <v>338</v>
      </c>
      <c r="B360" s="246" t="s">
        <v>167</v>
      </c>
      <c r="C360" s="247" t="s">
        <v>395</v>
      </c>
      <c r="D360" s="246" t="s">
        <v>116</v>
      </c>
      <c r="E360" s="244" t="s">
        <v>117</v>
      </c>
      <c r="F360" s="248">
        <f>ГРБС!H506</f>
        <v>940</v>
      </c>
      <c r="G360" s="248">
        <f>ГРБС!I506</f>
        <v>932</v>
      </c>
      <c r="H360" s="249">
        <f>ГРБС!J506</f>
        <v>0</v>
      </c>
    </row>
    <row r="361" spans="1:8" ht="31.5" x14ac:dyDescent="0.2">
      <c r="A361" s="403">
        <f t="shared" si="169"/>
        <v>339</v>
      </c>
      <c r="B361" s="246" t="s">
        <v>167</v>
      </c>
      <c r="C361" s="247" t="s">
        <v>395</v>
      </c>
      <c r="D361" s="246" t="s">
        <v>71</v>
      </c>
      <c r="E361" s="244" t="s">
        <v>75</v>
      </c>
      <c r="F361" s="248">
        <f>ГРБС!H507</f>
        <v>15818</v>
      </c>
      <c r="G361" s="248">
        <f>ГРБС!I507</f>
        <v>15654</v>
      </c>
      <c r="H361" s="249">
        <f>ГРБС!J507</f>
        <v>0</v>
      </c>
    </row>
    <row r="362" spans="1:8" ht="30" customHeight="1" x14ac:dyDescent="0.2">
      <c r="A362" s="403">
        <f t="shared" si="169"/>
        <v>340</v>
      </c>
      <c r="B362" s="246" t="s">
        <v>167</v>
      </c>
      <c r="C362" s="247" t="s">
        <v>395</v>
      </c>
      <c r="D362" s="246" t="s">
        <v>72</v>
      </c>
      <c r="E362" s="244" t="s">
        <v>74</v>
      </c>
      <c r="F362" s="248">
        <f>ГРБС!H508</f>
        <v>10574.2</v>
      </c>
      <c r="G362" s="248">
        <f>ГРБС!I508</f>
        <v>10463.5</v>
      </c>
      <c r="H362" s="249">
        <f>ГРБС!J508</f>
        <v>0</v>
      </c>
    </row>
    <row r="363" spans="1:8" ht="131.25" customHeight="1" x14ac:dyDescent="0.2">
      <c r="A363" s="403">
        <f t="shared" si="169"/>
        <v>341</v>
      </c>
      <c r="B363" s="246" t="s">
        <v>167</v>
      </c>
      <c r="C363" s="275" t="s">
        <v>697</v>
      </c>
      <c r="D363" s="246"/>
      <c r="E363" s="244" t="s">
        <v>736</v>
      </c>
      <c r="F363" s="248">
        <f>F364+F365+F366</f>
        <v>1260</v>
      </c>
      <c r="G363" s="248">
        <f t="shared" ref="G363:H363" si="173">G364+G365+G366</f>
        <v>0</v>
      </c>
      <c r="H363" s="249">
        <f t="shared" si="173"/>
        <v>0</v>
      </c>
    </row>
    <row r="364" spans="1:8" ht="30" customHeight="1" x14ac:dyDescent="0.2">
      <c r="A364" s="403">
        <f t="shared" si="169"/>
        <v>342</v>
      </c>
      <c r="B364" s="246" t="s">
        <v>167</v>
      </c>
      <c r="C364" s="275" t="s">
        <v>697</v>
      </c>
      <c r="D364" s="246" t="s">
        <v>116</v>
      </c>
      <c r="E364" s="244" t="s">
        <v>117</v>
      </c>
      <c r="F364" s="248">
        <f>ГРБС!H510</f>
        <v>670.2</v>
      </c>
      <c r="G364" s="248">
        <f>ГРБС!I510</f>
        <v>0</v>
      </c>
      <c r="H364" s="249">
        <f>ГРБС!J510</f>
        <v>0</v>
      </c>
    </row>
    <row r="365" spans="1:8" ht="30" customHeight="1" x14ac:dyDescent="0.2">
      <c r="A365" s="403">
        <f t="shared" si="169"/>
        <v>343</v>
      </c>
      <c r="B365" s="246" t="s">
        <v>167</v>
      </c>
      <c r="C365" s="275" t="s">
        <v>697</v>
      </c>
      <c r="D365" s="246" t="s">
        <v>71</v>
      </c>
      <c r="E365" s="244" t="s">
        <v>75</v>
      </c>
      <c r="F365" s="248">
        <f>ГРБС!H511</f>
        <v>268.2</v>
      </c>
      <c r="G365" s="248">
        <f>ГРБС!I511</f>
        <v>0</v>
      </c>
      <c r="H365" s="249">
        <f>ГРБС!J511</f>
        <v>0</v>
      </c>
    </row>
    <row r="366" spans="1:8" ht="30" customHeight="1" x14ac:dyDescent="0.2">
      <c r="A366" s="403">
        <f t="shared" si="169"/>
        <v>344</v>
      </c>
      <c r="B366" s="246" t="s">
        <v>167</v>
      </c>
      <c r="C366" s="275" t="s">
        <v>697</v>
      </c>
      <c r="D366" s="246" t="s">
        <v>72</v>
      </c>
      <c r="E366" s="244" t="s">
        <v>74</v>
      </c>
      <c r="F366" s="248">
        <f>ГРБС!H512</f>
        <v>321.60000000000002</v>
      </c>
      <c r="G366" s="248">
        <f>ГРБС!I512</f>
        <v>0</v>
      </c>
      <c r="H366" s="249">
        <f>ГРБС!J512</f>
        <v>0</v>
      </c>
    </row>
    <row r="367" spans="1:8" ht="94.5" x14ac:dyDescent="0.2">
      <c r="A367" s="403">
        <f t="shared" si="169"/>
        <v>345</v>
      </c>
      <c r="B367" s="246" t="s">
        <v>167</v>
      </c>
      <c r="C367" s="247" t="s">
        <v>44</v>
      </c>
      <c r="D367" s="246"/>
      <c r="E367" s="244" t="s">
        <v>643</v>
      </c>
      <c r="F367" s="248">
        <f>F368+F372+F376+F380</f>
        <v>24854.300000000003</v>
      </c>
      <c r="G367" s="248">
        <f t="shared" ref="G367:H367" si="174">G368+G372+G376+G380</f>
        <v>0</v>
      </c>
      <c r="H367" s="249">
        <f t="shared" si="174"/>
        <v>0</v>
      </c>
    </row>
    <row r="368" spans="1:8" ht="150.75" customHeight="1" x14ac:dyDescent="0.2">
      <c r="A368" s="403">
        <f t="shared" si="169"/>
        <v>346</v>
      </c>
      <c r="B368" s="246" t="s">
        <v>167</v>
      </c>
      <c r="C368" s="247" t="s">
        <v>372</v>
      </c>
      <c r="D368" s="246"/>
      <c r="E368" s="244" t="s">
        <v>373</v>
      </c>
      <c r="F368" s="248">
        <f>F370+F371+F369</f>
        <v>18722</v>
      </c>
      <c r="G368" s="248">
        <f t="shared" ref="G368:H368" si="175">G370+G371</f>
        <v>0</v>
      </c>
      <c r="H368" s="249">
        <f t="shared" si="175"/>
        <v>0</v>
      </c>
    </row>
    <row r="369" spans="1:8" ht="68.25" customHeight="1" x14ac:dyDescent="0.2">
      <c r="A369" s="403">
        <f t="shared" si="169"/>
        <v>347</v>
      </c>
      <c r="B369" s="246" t="s">
        <v>167</v>
      </c>
      <c r="C369" s="247" t="s">
        <v>372</v>
      </c>
      <c r="D369" s="246" t="s">
        <v>116</v>
      </c>
      <c r="E369" s="279" t="s">
        <v>117</v>
      </c>
      <c r="F369" s="248">
        <f>ГРБС!H515</f>
        <v>9421</v>
      </c>
      <c r="G369" s="248">
        <f>ГРБС!I515</f>
        <v>0</v>
      </c>
      <c r="H369" s="249">
        <f>ГРБС!J515</f>
        <v>0</v>
      </c>
    </row>
    <row r="370" spans="1:8" ht="36" customHeight="1" x14ac:dyDescent="0.2">
      <c r="A370" s="403">
        <f t="shared" si="169"/>
        <v>348</v>
      </c>
      <c r="B370" s="246" t="s">
        <v>167</v>
      </c>
      <c r="C370" s="247" t="s">
        <v>372</v>
      </c>
      <c r="D370" s="246" t="s">
        <v>71</v>
      </c>
      <c r="E370" s="244" t="s">
        <v>75</v>
      </c>
      <c r="F370" s="248">
        <f>ГРБС!H516</f>
        <v>8579</v>
      </c>
      <c r="G370" s="248">
        <f>ГРБС!I516</f>
        <v>0</v>
      </c>
      <c r="H370" s="249">
        <f>ГРБС!J516</f>
        <v>0</v>
      </c>
    </row>
    <row r="371" spans="1:8" ht="33" customHeight="1" x14ac:dyDescent="0.2">
      <c r="A371" s="403">
        <f t="shared" si="169"/>
        <v>349</v>
      </c>
      <c r="B371" s="246" t="s">
        <v>167</v>
      </c>
      <c r="C371" s="247" t="s">
        <v>372</v>
      </c>
      <c r="D371" s="246" t="s">
        <v>72</v>
      </c>
      <c r="E371" s="244" t="s">
        <v>74</v>
      </c>
      <c r="F371" s="248">
        <f>ГРБС!H517</f>
        <v>722</v>
      </c>
      <c r="G371" s="248">
        <f>ГРБС!I517</f>
        <v>0</v>
      </c>
      <c r="H371" s="249">
        <f>ГРБС!J517</f>
        <v>0</v>
      </c>
    </row>
    <row r="372" spans="1:8" ht="47.25" x14ac:dyDescent="0.2">
      <c r="A372" s="403">
        <f t="shared" si="169"/>
        <v>350</v>
      </c>
      <c r="B372" s="246" t="s">
        <v>167</v>
      </c>
      <c r="C372" s="247" t="s">
        <v>63</v>
      </c>
      <c r="D372" s="246"/>
      <c r="E372" s="244" t="s">
        <v>323</v>
      </c>
      <c r="F372" s="248">
        <f>F373+F374+F375</f>
        <v>4058.5</v>
      </c>
      <c r="G372" s="248">
        <f t="shared" ref="G372:H372" si="176">G373+G374+G375</f>
        <v>0</v>
      </c>
      <c r="H372" s="249">
        <f t="shared" si="176"/>
        <v>0</v>
      </c>
    </row>
    <row r="373" spans="1:8" ht="46.5" customHeight="1" x14ac:dyDescent="0.2">
      <c r="A373" s="403">
        <f t="shared" si="169"/>
        <v>351</v>
      </c>
      <c r="B373" s="239" t="s">
        <v>167</v>
      </c>
      <c r="C373" s="406" t="s">
        <v>63</v>
      </c>
      <c r="D373" s="260">
        <v>240</v>
      </c>
      <c r="E373" s="279" t="s">
        <v>117</v>
      </c>
      <c r="F373" s="402">
        <f>ГРБС!H519</f>
        <v>397.7</v>
      </c>
      <c r="G373" s="242">
        <f>ГРБС!I519</f>
        <v>0</v>
      </c>
      <c r="H373" s="243">
        <f>ГРБС!J519</f>
        <v>0</v>
      </c>
    </row>
    <row r="374" spans="1:8" ht="19.5" customHeight="1" x14ac:dyDescent="0.2">
      <c r="A374" s="403">
        <f t="shared" si="169"/>
        <v>352</v>
      </c>
      <c r="B374" s="252" t="s">
        <v>167</v>
      </c>
      <c r="C374" s="437" t="s">
        <v>63</v>
      </c>
      <c r="D374" s="252" t="s">
        <v>71</v>
      </c>
      <c r="E374" s="250" t="s">
        <v>75</v>
      </c>
      <c r="F374" s="409">
        <f>ГРБС!H520</f>
        <v>2525</v>
      </c>
      <c r="G374" s="254">
        <f>ГРБС!I520</f>
        <v>0</v>
      </c>
      <c r="H374" s="255">
        <f>ГРБС!J520</f>
        <v>0</v>
      </c>
    </row>
    <row r="375" spans="1:8" ht="30.75" customHeight="1" x14ac:dyDescent="0.2">
      <c r="A375" s="403">
        <f t="shared" si="169"/>
        <v>353</v>
      </c>
      <c r="B375" s="246" t="s">
        <v>167</v>
      </c>
      <c r="C375" s="247" t="s">
        <v>63</v>
      </c>
      <c r="D375" s="246" t="s">
        <v>72</v>
      </c>
      <c r="E375" s="244" t="s">
        <v>74</v>
      </c>
      <c r="F375" s="248">
        <f>ГРБС!H521</f>
        <v>1135.8</v>
      </c>
      <c r="G375" s="248">
        <f>ГРБС!I521</f>
        <v>0</v>
      </c>
      <c r="H375" s="249">
        <f>ГРБС!J521</f>
        <v>0</v>
      </c>
    </row>
    <row r="376" spans="1:8" ht="63" x14ac:dyDescent="0.2">
      <c r="A376" s="403">
        <f t="shared" si="169"/>
        <v>354</v>
      </c>
      <c r="B376" s="246" t="s">
        <v>167</v>
      </c>
      <c r="C376" s="247" t="s">
        <v>698</v>
      </c>
      <c r="D376" s="246"/>
      <c r="E376" s="244" t="s">
        <v>435</v>
      </c>
      <c r="F376" s="248">
        <f>F378+F379+F377</f>
        <v>1036.9000000000001</v>
      </c>
      <c r="G376" s="248">
        <f t="shared" ref="G376:H376" si="177">G378+G379+G377</f>
        <v>0</v>
      </c>
      <c r="H376" s="249">
        <f t="shared" si="177"/>
        <v>0</v>
      </c>
    </row>
    <row r="377" spans="1:8" ht="63" x14ac:dyDescent="0.2">
      <c r="A377" s="403">
        <f t="shared" si="169"/>
        <v>355</v>
      </c>
      <c r="B377" s="246" t="s">
        <v>167</v>
      </c>
      <c r="C377" s="247" t="s">
        <v>698</v>
      </c>
      <c r="D377" s="246" t="s">
        <v>116</v>
      </c>
      <c r="E377" s="279" t="s">
        <v>117</v>
      </c>
      <c r="F377" s="248">
        <f>ГРБС!H523</f>
        <v>225.7</v>
      </c>
      <c r="G377" s="248">
        <f>ГРБС!I523</f>
        <v>0</v>
      </c>
      <c r="H377" s="249">
        <f>ГРБС!J523</f>
        <v>0</v>
      </c>
    </row>
    <row r="378" spans="1:8" ht="21" customHeight="1" x14ac:dyDescent="0.2">
      <c r="A378" s="403">
        <f t="shared" si="169"/>
        <v>356</v>
      </c>
      <c r="B378" s="246" t="s">
        <v>167</v>
      </c>
      <c r="C378" s="247" t="s">
        <v>698</v>
      </c>
      <c r="D378" s="246" t="s">
        <v>71</v>
      </c>
      <c r="E378" s="244" t="s">
        <v>75</v>
      </c>
      <c r="F378" s="248">
        <f>ГРБС!H524</f>
        <v>778.7</v>
      </c>
      <c r="G378" s="248">
        <f>ГРБС!I524</f>
        <v>0</v>
      </c>
      <c r="H378" s="249">
        <f>ГРБС!J524</f>
        <v>0</v>
      </c>
    </row>
    <row r="379" spans="1:8" ht="33" customHeight="1" x14ac:dyDescent="0.2">
      <c r="A379" s="403">
        <f t="shared" si="169"/>
        <v>357</v>
      </c>
      <c r="B379" s="246" t="s">
        <v>167</v>
      </c>
      <c r="C379" s="247" t="s">
        <v>698</v>
      </c>
      <c r="D379" s="246" t="s">
        <v>72</v>
      </c>
      <c r="E379" s="244" t="s">
        <v>74</v>
      </c>
      <c r="F379" s="248">
        <f>ГРБС!H525</f>
        <v>32.5</v>
      </c>
      <c r="G379" s="248">
        <f>ГРБС!I525</f>
        <v>0</v>
      </c>
      <c r="H379" s="249">
        <f>ГРБС!J525</f>
        <v>0</v>
      </c>
    </row>
    <row r="380" spans="1:8" ht="69" customHeight="1" x14ac:dyDescent="0.2">
      <c r="A380" s="403">
        <f t="shared" si="169"/>
        <v>358</v>
      </c>
      <c r="B380" s="246" t="s">
        <v>167</v>
      </c>
      <c r="C380" s="247" t="s">
        <v>434</v>
      </c>
      <c r="D380" s="246"/>
      <c r="E380" s="244" t="s">
        <v>435</v>
      </c>
      <c r="F380" s="248">
        <f>F382+F383+F381</f>
        <v>1036.9000000000001</v>
      </c>
      <c r="G380" s="248">
        <f t="shared" ref="G380:H380" si="178">G382+G383+G381</f>
        <v>0</v>
      </c>
      <c r="H380" s="249">
        <f t="shared" si="178"/>
        <v>0</v>
      </c>
    </row>
    <row r="381" spans="1:8" ht="62.25" customHeight="1" x14ac:dyDescent="0.2">
      <c r="A381" s="403">
        <f t="shared" si="169"/>
        <v>359</v>
      </c>
      <c r="B381" s="246" t="s">
        <v>167</v>
      </c>
      <c r="C381" s="247" t="s">
        <v>434</v>
      </c>
      <c r="D381" s="246" t="s">
        <v>116</v>
      </c>
      <c r="E381" s="279" t="s">
        <v>117</v>
      </c>
      <c r="F381" s="248">
        <f>ГРБС!H527</f>
        <v>225.7</v>
      </c>
      <c r="G381" s="248">
        <f>ГРБС!I527</f>
        <v>0</v>
      </c>
      <c r="H381" s="249">
        <f>ГРБС!J527</f>
        <v>0</v>
      </c>
    </row>
    <row r="382" spans="1:8" ht="17.25" customHeight="1" x14ac:dyDescent="0.2">
      <c r="A382" s="403">
        <f t="shared" si="169"/>
        <v>360</v>
      </c>
      <c r="B382" s="246" t="s">
        <v>167</v>
      </c>
      <c r="C382" s="247" t="s">
        <v>434</v>
      </c>
      <c r="D382" s="246" t="s">
        <v>71</v>
      </c>
      <c r="E382" s="244" t="s">
        <v>70</v>
      </c>
      <c r="F382" s="248">
        <f>ГРБС!H528</f>
        <v>778.7</v>
      </c>
      <c r="G382" s="248">
        <f>ГРБС!I528</f>
        <v>0</v>
      </c>
      <c r="H382" s="249">
        <f>ГРБС!J528</f>
        <v>0</v>
      </c>
    </row>
    <row r="383" spans="1:8" ht="32.25" customHeight="1" thickBot="1" x14ac:dyDescent="0.25">
      <c r="A383" s="405">
        <f t="shared" si="169"/>
        <v>361</v>
      </c>
      <c r="B383" s="252" t="s">
        <v>167</v>
      </c>
      <c r="C383" s="253" t="s">
        <v>434</v>
      </c>
      <c r="D383" s="252" t="s">
        <v>72</v>
      </c>
      <c r="E383" s="250" t="s">
        <v>74</v>
      </c>
      <c r="F383" s="254">
        <f>ГРБС!H529</f>
        <v>32.5</v>
      </c>
      <c r="G383" s="254">
        <f>ГРБС!I529</f>
        <v>0</v>
      </c>
      <c r="H383" s="255">
        <f>ГРБС!J529</f>
        <v>0</v>
      </c>
    </row>
    <row r="384" spans="1:8" ht="32.25" thickBot="1" x14ac:dyDescent="0.25">
      <c r="A384" s="218">
        <f t="shared" si="169"/>
        <v>362</v>
      </c>
      <c r="B384" s="324" t="s">
        <v>59</v>
      </c>
      <c r="C384" s="399"/>
      <c r="D384" s="324"/>
      <c r="E384" s="429" t="s">
        <v>58</v>
      </c>
      <c r="F384" s="400">
        <f>F385+F398</f>
        <v>89022.200000000012</v>
      </c>
      <c r="G384" s="400">
        <f>G385+G398</f>
        <v>87136.699999999983</v>
      </c>
      <c r="H384" s="259">
        <f>H385+H398</f>
        <v>96402.1</v>
      </c>
    </row>
    <row r="385" spans="1:8" ht="66" customHeight="1" x14ac:dyDescent="0.2">
      <c r="A385" s="236">
        <f t="shared" si="169"/>
        <v>363</v>
      </c>
      <c r="B385" s="239" t="s">
        <v>59</v>
      </c>
      <c r="C385" s="406" t="s">
        <v>220</v>
      </c>
      <c r="D385" s="329"/>
      <c r="E385" s="279" t="s">
        <v>641</v>
      </c>
      <c r="F385" s="412">
        <f>F386+F393</f>
        <v>41662.300000000003</v>
      </c>
      <c r="G385" s="412">
        <f>G386+G393</f>
        <v>38981.399999999994</v>
      </c>
      <c r="H385" s="312">
        <f>H386+H393</f>
        <v>47300.6</v>
      </c>
    </row>
    <row r="386" spans="1:8" ht="83.25" customHeight="1" x14ac:dyDescent="0.2">
      <c r="A386" s="403">
        <f t="shared" si="169"/>
        <v>364</v>
      </c>
      <c r="B386" s="239" t="s">
        <v>59</v>
      </c>
      <c r="C386" s="416" t="s">
        <v>247</v>
      </c>
      <c r="D386" s="252"/>
      <c r="E386" s="244" t="s">
        <v>646</v>
      </c>
      <c r="F386" s="409">
        <f>F387+F389</f>
        <v>40414.300000000003</v>
      </c>
      <c r="G386" s="409">
        <f t="shared" ref="G386:H386" si="179">G387+G389</f>
        <v>38981.399999999994</v>
      </c>
      <c r="H386" s="255">
        <f t="shared" si="179"/>
        <v>47300.6</v>
      </c>
    </row>
    <row r="387" spans="1:8" ht="69.75" customHeight="1" x14ac:dyDescent="0.2">
      <c r="A387" s="403">
        <f t="shared" si="169"/>
        <v>365</v>
      </c>
      <c r="B387" s="246" t="s">
        <v>59</v>
      </c>
      <c r="C387" s="438" t="s">
        <v>374</v>
      </c>
      <c r="D387" s="246"/>
      <c r="E387" s="244" t="s">
        <v>35</v>
      </c>
      <c r="F387" s="404">
        <f>F388</f>
        <v>31858.400000000001</v>
      </c>
      <c r="G387" s="404">
        <f t="shared" ref="G387:H387" si="180">G388</f>
        <v>29816.1</v>
      </c>
      <c r="H387" s="249">
        <f t="shared" si="180"/>
        <v>37377.1</v>
      </c>
    </row>
    <row r="388" spans="1:8" ht="31.5" customHeight="1" x14ac:dyDescent="0.2">
      <c r="A388" s="403">
        <f t="shared" si="169"/>
        <v>366</v>
      </c>
      <c r="B388" s="239" t="s">
        <v>59</v>
      </c>
      <c r="C388" s="416" t="s">
        <v>374</v>
      </c>
      <c r="D388" s="246" t="s">
        <v>72</v>
      </c>
      <c r="E388" s="244" t="s">
        <v>74</v>
      </c>
      <c r="F388" s="409">
        <f>ГРБС!H534</f>
        <v>31858.400000000001</v>
      </c>
      <c r="G388" s="248">
        <f>ГРБС!I534</f>
        <v>29816.1</v>
      </c>
      <c r="H388" s="249">
        <f>ГРБС!J534</f>
        <v>37377.1</v>
      </c>
    </row>
    <row r="389" spans="1:8" ht="85.5" customHeight="1" x14ac:dyDescent="0.2">
      <c r="A389" s="403">
        <f t="shared" si="169"/>
        <v>367</v>
      </c>
      <c r="B389" s="274" t="s">
        <v>59</v>
      </c>
      <c r="C389" s="275" t="s">
        <v>527</v>
      </c>
      <c r="D389" s="274"/>
      <c r="E389" s="244" t="s">
        <v>526</v>
      </c>
      <c r="F389" s="409">
        <f>F391+F392+F390</f>
        <v>8555.9</v>
      </c>
      <c r="G389" s="409">
        <f t="shared" ref="G389:H389" si="181">G391+G392+G390</f>
        <v>9165.2999999999993</v>
      </c>
      <c r="H389" s="255">
        <f t="shared" si="181"/>
        <v>9923.5</v>
      </c>
    </row>
    <row r="390" spans="1:8" ht="38.25" customHeight="1" x14ac:dyDescent="0.2">
      <c r="A390" s="403">
        <f t="shared" si="169"/>
        <v>368</v>
      </c>
      <c r="B390" s="274" t="s">
        <v>59</v>
      </c>
      <c r="C390" s="275" t="s">
        <v>527</v>
      </c>
      <c r="D390" s="246" t="s">
        <v>71</v>
      </c>
      <c r="E390" s="244" t="s">
        <v>75</v>
      </c>
      <c r="F390" s="409">
        <f>ГРБС!H300</f>
        <v>4102.5</v>
      </c>
      <c r="G390" s="409">
        <f>ГРБС!I300</f>
        <v>4143.8</v>
      </c>
      <c r="H390" s="255">
        <f>ГРБС!J300</f>
        <v>4143.8</v>
      </c>
    </row>
    <row r="391" spans="1:8" ht="36" customHeight="1" x14ac:dyDescent="0.2">
      <c r="A391" s="403">
        <f t="shared" si="169"/>
        <v>369</v>
      </c>
      <c r="B391" s="274" t="s">
        <v>59</v>
      </c>
      <c r="C391" s="275" t="s">
        <v>527</v>
      </c>
      <c r="D391" s="246" t="s">
        <v>72</v>
      </c>
      <c r="E391" s="418" t="s">
        <v>74</v>
      </c>
      <c r="F391" s="409">
        <f>ГРБС!H536</f>
        <v>4183.5</v>
      </c>
      <c r="G391" s="404">
        <f>ГРБС!I536</f>
        <v>4748.8999999999996</v>
      </c>
      <c r="H391" s="249">
        <f>ГРБС!J536</f>
        <v>5466.2</v>
      </c>
    </row>
    <row r="392" spans="1:8" ht="94.5" x14ac:dyDescent="0.2">
      <c r="A392" s="403">
        <f t="shared" si="169"/>
        <v>370</v>
      </c>
      <c r="B392" s="274" t="s">
        <v>59</v>
      </c>
      <c r="C392" s="247" t="s">
        <v>527</v>
      </c>
      <c r="D392" s="246" t="s">
        <v>290</v>
      </c>
      <c r="E392" s="244" t="s">
        <v>386</v>
      </c>
      <c r="F392" s="409">
        <f>ГРБС!H537</f>
        <v>269.89999999999998</v>
      </c>
      <c r="G392" s="404">
        <f>ГРБС!I537</f>
        <v>272.60000000000002</v>
      </c>
      <c r="H392" s="249">
        <f>ГРБС!J537</f>
        <v>313.5</v>
      </c>
    </row>
    <row r="393" spans="1:8" ht="94.5" x14ac:dyDescent="0.2">
      <c r="A393" s="403">
        <f t="shared" si="169"/>
        <v>371</v>
      </c>
      <c r="B393" s="239" t="s">
        <v>59</v>
      </c>
      <c r="C393" s="247" t="s">
        <v>44</v>
      </c>
      <c r="D393" s="246"/>
      <c r="E393" s="244" t="s">
        <v>643</v>
      </c>
      <c r="F393" s="404">
        <f>F396+F394</f>
        <v>1248</v>
      </c>
      <c r="G393" s="404">
        <f t="shared" ref="G393:H393" si="182">G396+G394</f>
        <v>0</v>
      </c>
      <c r="H393" s="249">
        <f t="shared" si="182"/>
        <v>0</v>
      </c>
    </row>
    <row r="394" spans="1:8" ht="141.75" x14ac:dyDescent="0.2">
      <c r="A394" s="403">
        <f t="shared" si="169"/>
        <v>372</v>
      </c>
      <c r="B394" s="252" t="s">
        <v>59</v>
      </c>
      <c r="C394" s="253" t="s">
        <v>699</v>
      </c>
      <c r="D394" s="274"/>
      <c r="E394" s="244" t="s">
        <v>373</v>
      </c>
      <c r="F394" s="404">
        <f>F395</f>
        <v>979</v>
      </c>
      <c r="G394" s="404">
        <f t="shared" ref="G394:H394" si="183">G395</f>
        <v>0</v>
      </c>
      <c r="H394" s="249">
        <f t="shared" si="183"/>
        <v>0</v>
      </c>
    </row>
    <row r="395" spans="1:8" ht="31.5" x14ac:dyDescent="0.2">
      <c r="A395" s="405">
        <f t="shared" si="169"/>
        <v>373</v>
      </c>
      <c r="B395" s="252" t="s">
        <v>59</v>
      </c>
      <c r="C395" s="253" t="s">
        <v>699</v>
      </c>
      <c r="D395" s="252" t="s">
        <v>72</v>
      </c>
      <c r="E395" s="250" t="s">
        <v>74</v>
      </c>
      <c r="F395" s="404">
        <f>ГРБС!H540</f>
        <v>979</v>
      </c>
      <c r="G395" s="404">
        <f>ГРБС!I540</f>
        <v>0</v>
      </c>
      <c r="H395" s="249">
        <f>ГРБС!J540</f>
        <v>0</v>
      </c>
    </row>
    <row r="396" spans="1:8" ht="56.25" customHeight="1" x14ac:dyDescent="0.2">
      <c r="A396" s="300">
        <f t="shared" si="169"/>
        <v>374</v>
      </c>
      <c r="B396" s="449" t="s">
        <v>59</v>
      </c>
      <c r="C396" s="416" t="s">
        <v>63</v>
      </c>
      <c r="D396" s="449"/>
      <c r="E396" s="244" t="s">
        <v>323</v>
      </c>
      <c r="F396" s="404">
        <f>F397</f>
        <v>269</v>
      </c>
      <c r="G396" s="404">
        <f t="shared" ref="G396:H396" si="184">G397</f>
        <v>0</v>
      </c>
      <c r="H396" s="249">
        <f t="shared" si="184"/>
        <v>0</v>
      </c>
    </row>
    <row r="397" spans="1:8" ht="36" customHeight="1" x14ac:dyDescent="0.2">
      <c r="A397" s="403">
        <f t="shared" si="169"/>
        <v>375</v>
      </c>
      <c r="B397" s="239" t="s">
        <v>59</v>
      </c>
      <c r="C397" s="416" t="s">
        <v>63</v>
      </c>
      <c r="D397" s="239" t="s">
        <v>72</v>
      </c>
      <c r="E397" s="279" t="s">
        <v>74</v>
      </c>
      <c r="F397" s="404">
        <f>ГРБС!H542</f>
        <v>269</v>
      </c>
      <c r="G397" s="248">
        <f>ГРБС!I542</f>
        <v>0</v>
      </c>
      <c r="H397" s="249">
        <f>ГРБС!J542</f>
        <v>0</v>
      </c>
    </row>
    <row r="398" spans="1:8" ht="71.25" customHeight="1" x14ac:dyDescent="0.2">
      <c r="A398" s="403">
        <f t="shared" si="169"/>
        <v>376</v>
      </c>
      <c r="B398" s="239" t="s">
        <v>59</v>
      </c>
      <c r="C398" s="407" t="s">
        <v>37</v>
      </c>
      <c r="D398" s="307"/>
      <c r="E398" s="279" t="s">
        <v>596</v>
      </c>
      <c r="F398" s="412">
        <f>F399</f>
        <v>47359.9</v>
      </c>
      <c r="G398" s="412">
        <f t="shared" ref="G398:H398" si="185">G399</f>
        <v>48155.299999999996</v>
      </c>
      <c r="H398" s="312">
        <f t="shared" si="185"/>
        <v>49101.500000000007</v>
      </c>
    </row>
    <row r="399" spans="1:8" ht="31.5" x14ac:dyDescent="0.2">
      <c r="A399" s="403">
        <f t="shared" si="169"/>
        <v>377</v>
      </c>
      <c r="B399" s="246" t="s">
        <v>59</v>
      </c>
      <c r="C399" s="416" t="s">
        <v>38</v>
      </c>
      <c r="D399" s="246"/>
      <c r="E399" s="244" t="s">
        <v>299</v>
      </c>
      <c r="F399" s="404">
        <f>F400+F403</f>
        <v>47359.9</v>
      </c>
      <c r="G399" s="404">
        <f t="shared" ref="G399:H399" si="186">G400+G403</f>
        <v>48155.299999999996</v>
      </c>
      <c r="H399" s="249">
        <f t="shared" si="186"/>
        <v>49101.500000000007</v>
      </c>
    </row>
    <row r="400" spans="1:8" ht="63" x14ac:dyDescent="0.2">
      <c r="A400" s="403">
        <f t="shared" si="169"/>
        <v>378</v>
      </c>
      <c r="B400" s="246" t="s">
        <v>59</v>
      </c>
      <c r="C400" s="416" t="s">
        <v>344</v>
      </c>
      <c r="D400" s="246"/>
      <c r="E400" s="244" t="s">
        <v>46</v>
      </c>
      <c r="F400" s="409">
        <f>F401+F402</f>
        <v>45617</v>
      </c>
      <c r="G400" s="409">
        <f t="shared" ref="G400:H400" si="187">G401+G402</f>
        <v>46412.399999999994</v>
      </c>
      <c r="H400" s="255">
        <f t="shared" si="187"/>
        <v>47358.600000000006</v>
      </c>
    </row>
    <row r="401" spans="1:9" ht="31.5" x14ac:dyDescent="0.2">
      <c r="A401" s="403">
        <f t="shared" si="169"/>
        <v>379</v>
      </c>
      <c r="B401" s="246" t="s">
        <v>59</v>
      </c>
      <c r="C401" s="416" t="s">
        <v>344</v>
      </c>
      <c r="D401" s="246" t="s">
        <v>71</v>
      </c>
      <c r="E401" s="244" t="s">
        <v>70</v>
      </c>
      <c r="F401" s="409">
        <f>ГРБС!H292</f>
        <v>33210</v>
      </c>
      <c r="G401" s="248">
        <f>ГРБС!I292</f>
        <v>33828.199999999997</v>
      </c>
      <c r="H401" s="249">
        <f>ГРБС!J292</f>
        <v>34595.800000000003</v>
      </c>
    </row>
    <row r="402" spans="1:9" ht="37.5" customHeight="1" x14ac:dyDescent="0.2">
      <c r="A402" s="403">
        <f t="shared" si="169"/>
        <v>380</v>
      </c>
      <c r="B402" s="246" t="s">
        <v>59</v>
      </c>
      <c r="C402" s="416" t="s">
        <v>344</v>
      </c>
      <c r="D402" s="246" t="s">
        <v>72</v>
      </c>
      <c r="E402" s="244" t="s">
        <v>73</v>
      </c>
      <c r="F402" s="409">
        <f>ГРБС!H293</f>
        <v>12407</v>
      </c>
      <c r="G402" s="254">
        <f>ГРБС!I293</f>
        <v>12584.2</v>
      </c>
      <c r="H402" s="249">
        <f>ГРБС!J293</f>
        <v>12762.8</v>
      </c>
    </row>
    <row r="403" spans="1:9" ht="63" x14ac:dyDescent="0.2">
      <c r="A403" s="403">
        <f t="shared" si="169"/>
        <v>381</v>
      </c>
      <c r="B403" s="274" t="s">
        <v>59</v>
      </c>
      <c r="C403" s="247" t="s">
        <v>409</v>
      </c>
      <c r="D403" s="246"/>
      <c r="E403" s="244" t="s">
        <v>440</v>
      </c>
      <c r="F403" s="404">
        <f>F404+F405</f>
        <v>1742.9</v>
      </c>
      <c r="G403" s="404">
        <f t="shared" ref="G403:H403" si="188">G404+G405</f>
        <v>1742.9</v>
      </c>
      <c r="H403" s="249">
        <f t="shared" si="188"/>
        <v>1742.9</v>
      </c>
    </row>
    <row r="404" spans="1:9" ht="21" customHeight="1" x14ac:dyDescent="0.2">
      <c r="A404" s="403">
        <f t="shared" si="169"/>
        <v>382</v>
      </c>
      <c r="B404" s="274" t="s">
        <v>59</v>
      </c>
      <c r="C404" s="275" t="s">
        <v>409</v>
      </c>
      <c r="D404" s="252" t="s">
        <v>71</v>
      </c>
      <c r="E404" s="244" t="s">
        <v>70</v>
      </c>
      <c r="F404" s="404">
        <f>ГРБС!H295</f>
        <v>1257.8</v>
      </c>
      <c r="G404" s="404">
        <f>ГРБС!I295</f>
        <v>1257.8</v>
      </c>
      <c r="H404" s="249">
        <f>ГРБС!J295</f>
        <v>1257.8</v>
      </c>
    </row>
    <row r="405" spans="1:9" ht="31.5" customHeight="1" thickBot="1" x14ac:dyDescent="0.25">
      <c r="A405" s="405">
        <f t="shared" si="169"/>
        <v>383</v>
      </c>
      <c r="B405" s="252" t="s">
        <v>59</v>
      </c>
      <c r="C405" s="253" t="s">
        <v>409</v>
      </c>
      <c r="D405" s="252" t="s">
        <v>72</v>
      </c>
      <c r="E405" s="250" t="s">
        <v>73</v>
      </c>
      <c r="F405" s="254">
        <f>ГРБС!H296</f>
        <v>485.1</v>
      </c>
      <c r="G405" s="254">
        <f>ГРБС!I296</f>
        <v>485.1</v>
      </c>
      <c r="H405" s="255">
        <f>ГРБС!J296</f>
        <v>485.1</v>
      </c>
    </row>
    <row r="406" spans="1:9" ht="16.5" thickBot="1" x14ac:dyDescent="0.25">
      <c r="A406" s="218">
        <f t="shared" si="169"/>
        <v>384</v>
      </c>
      <c r="B406" s="450" t="s">
        <v>162</v>
      </c>
      <c r="C406" s="399"/>
      <c r="D406" s="324"/>
      <c r="E406" s="233" t="s">
        <v>315</v>
      </c>
      <c r="F406" s="400">
        <f>F407</f>
        <v>5891.7</v>
      </c>
      <c r="G406" s="400">
        <f t="shared" ref="G406:H406" si="189">G407</f>
        <v>5157.8</v>
      </c>
      <c r="H406" s="259">
        <f t="shared" si="189"/>
        <v>5329</v>
      </c>
    </row>
    <row r="407" spans="1:9" ht="78.75" x14ac:dyDescent="0.2">
      <c r="A407" s="236">
        <f t="shared" si="169"/>
        <v>385</v>
      </c>
      <c r="B407" s="329" t="s">
        <v>162</v>
      </c>
      <c r="C407" s="406" t="s">
        <v>222</v>
      </c>
      <c r="D407" s="307"/>
      <c r="E407" s="448" t="s">
        <v>647</v>
      </c>
      <c r="F407" s="402">
        <f>F408+F418</f>
        <v>5891.7</v>
      </c>
      <c r="G407" s="402">
        <f>G408+G418</f>
        <v>5157.8</v>
      </c>
      <c r="H407" s="243">
        <f>H408+H418</f>
        <v>5329</v>
      </c>
      <c r="I407" s="36"/>
    </row>
    <row r="408" spans="1:9" ht="65.25" customHeight="1" x14ac:dyDescent="0.2">
      <c r="A408" s="403">
        <f t="shared" ref="A408:A471" si="190">A407+1</f>
        <v>386</v>
      </c>
      <c r="B408" s="246" t="s">
        <v>162</v>
      </c>
      <c r="C408" s="406" t="s">
        <v>124</v>
      </c>
      <c r="D408" s="286"/>
      <c r="E408" s="419" t="s">
        <v>648</v>
      </c>
      <c r="F408" s="404">
        <f>F409+F411+F414+F416</f>
        <v>5687.5</v>
      </c>
      <c r="G408" s="404">
        <f t="shared" ref="G408:H408" si="191">G409+G411+G414+G416</f>
        <v>5035.8</v>
      </c>
      <c r="H408" s="249">
        <f t="shared" si="191"/>
        <v>5207</v>
      </c>
    </row>
    <row r="409" spans="1:9" ht="94.5" x14ac:dyDescent="0.2">
      <c r="A409" s="403">
        <f t="shared" si="190"/>
        <v>387</v>
      </c>
      <c r="B409" s="246" t="s">
        <v>162</v>
      </c>
      <c r="C409" s="271" t="s">
        <v>546</v>
      </c>
      <c r="D409" s="286"/>
      <c r="E409" s="244" t="s">
        <v>608</v>
      </c>
      <c r="F409" s="404">
        <f>F410</f>
        <v>121</v>
      </c>
      <c r="G409" s="404">
        <f t="shared" ref="G409:H409" si="192">G410</f>
        <v>176</v>
      </c>
      <c r="H409" s="249">
        <f t="shared" si="192"/>
        <v>176</v>
      </c>
    </row>
    <row r="410" spans="1:9" ht="66" customHeight="1" x14ac:dyDescent="0.2">
      <c r="A410" s="403">
        <f t="shared" si="190"/>
        <v>388</v>
      </c>
      <c r="B410" s="246" t="s">
        <v>162</v>
      </c>
      <c r="C410" s="271" t="s">
        <v>546</v>
      </c>
      <c r="D410" s="246" t="s">
        <v>116</v>
      </c>
      <c r="E410" s="244" t="s">
        <v>117</v>
      </c>
      <c r="F410" s="404">
        <f>ГРБС!H305</f>
        <v>121</v>
      </c>
      <c r="G410" s="248">
        <f>ГРБС!I305</f>
        <v>176</v>
      </c>
      <c r="H410" s="249">
        <f>ГРБС!J305</f>
        <v>176</v>
      </c>
    </row>
    <row r="411" spans="1:9" ht="66.75" customHeight="1" x14ac:dyDescent="0.2">
      <c r="A411" s="403">
        <f t="shared" si="190"/>
        <v>389</v>
      </c>
      <c r="B411" s="246" t="s">
        <v>162</v>
      </c>
      <c r="C411" s="274" t="s">
        <v>547</v>
      </c>
      <c r="D411" s="246"/>
      <c r="E411" s="261" t="s">
        <v>359</v>
      </c>
      <c r="F411" s="402">
        <f>F412+F413</f>
        <v>4602.5</v>
      </c>
      <c r="G411" s="402">
        <f t="shared" ref="G411:H411" si="193">G412+G413</f>
        <v>4769.8</v>
      </c>
      <c r="H411" s="243">
        <f t="shared" si="193"/>
        <v>4941</v>
      </c>
    </row>
    <row r="412" spans="1:9" ht="31.5" x14ac:dyDescent="0.2">
      <c r="A412" s="403">
        <f t="shared" si="190"/>
        <v>390</v>
      </c>
      <c r="B412" s="246" t="s">
        <v>162</v>
      </c>
      <c r="C412" s="274" t="s">
        <v>547</v>
      </c>
      <c r="D412" s="252" t="s">
        <v>135</v>
      </c>
      <c r="E412" s="244" t="s">
        <v>138</v>
      </c>
      <c r="F412" s="402">
        <f>ГРБС!H307</f>
        <v>4098.2</v>
      </c>
      <c r="G412" s="404">
        <f>ГРБС!I307</f>
        <v>4277.3</v>
      </c>
      <c r="H412" s="249">
        <f>ГРБС!J307</f>
        <v>4448.5</v>
      </c>
    </row>
    <row r="413" spans="1:9" ht="66" customHeight="1" x14ac:dyDescent="0.2">
      <c r="A413" s="403">
        <f t="shared" si="190"/>
        <v>391</v>
      </c>
      <c r="B413" s="246" t="s">
        <v>162</v>
      </c>
      <c r="C413" s="274" t="s">
        <v>547</v>
      </c>
      <c r="D413" s="252" t="s">
        <v>116</v>
      </c>
      <c r="E413" s="244" t="s">
        <v>117</v>
      </c>
      <c r="F413" s="402">
        <f>ГРБС!H308</f>
        <v>504.3</v>
      </c>
      <c r="G413" s="404">
        <f>ГРБС!I308</f>
        <v>492.5</v>
      </c>
      <c r="H413" s="249">
        <f>ГРБС!J308</f>
        <v>492.5</v>
      </c>
    </row>
    <row r="414" spans="1:9" ht="50.25" customHeight="1" x14ac:dyDescent="0.2">
      <c r="A414" s="403">
        <f t="shared" si="190"/>
        <v>392</v>
      </c>
      <c r="B414" s="284" t="s">
        <v>162</v>
      </c>
      <c r="C414" s="274" t="s">
        <v>709</v>
      </c>
      <c r="D414" s="246"/>
      <c r="E414" s="244" t="s">
        <v>710</v>
      </c>
      <c r="F414" s="248">
        <f>F415</f>
        <v>482</v>
      </c>
      <c r="G414" s="248">
        <f t="shared" ref="G414:H414" si="194">G415</f>
        <v>90</v>
      </c>
      <c r="H414" s="249">
        <f t="shared" si="194"/>
        <v>90</v>
      </c>
    </row>
    <row r="415" spans="1:9" ht="72" customHeight="1" x14ac:dyDescent="0.2">
      <c r="A415" s="403">
        <f t="shared" si="190"/>
        <v>393</v>
      </c>
      <c r="B415" s="284" t="s">
        <v>162</v>
      </c>
      <c r="C415" s="274" t="s">
        <v>709</v>
      </c>
      <c r="D415" s="246" t="s">
        <v>116</v>
      </c>
      <c r="E415" s="244" t="s">
        <v>117</v>
      </c>
      <c r="F415" s="248">
        <f>ГРБС!H310</f>
        <v>482</v>
      </c>
      <c r="G415" s="248">
        <f>ГРБС!I310</f>
        <v>90</v>
      </c>
      <c r="H415" s="249">
        <f>ГРБС!J310</f>
        <v>90</v>
      </c>
    </row>
    <row r="416" spans="1:9" ht="48" customHeight="1" x14ac:dyDescent="0.2">
      <c r="A416" s="403">
        <f t="shared" si="190"/>
        <v>394</v>
      </c>
      <c r="B416" s="284" t="s">
        <v>162</v>
      </c>
      <c r="C416" s="274" t="s">
        <v>711</v>
      </c>
      <c r="D416" s="246"/>
      <c r="E416" s="244" t="s">
        <v>710</v>
      </c>
      <c r="F416" s="248">
        <f>F417</f>
        <v>482</v>
      </c>
      <c r="G416" s="248">
        <f t="shared" ref="G416:H416" si="195">G417</f>
        <v>0</v>
      </c>
      <c r="H416" s="249">
        <f t="shared" si="195"/>
        <v>0</v>
      </c>
    </row>
    <row r="417" spans="1:8" ht="64.5" customHeight="1" x14ac:dyDescent="0.2">
      <c r="A417" s="403">
        <f t="shared" si="190"/>
        <v>395</v>
      </c>
      <c r="B417" s="284" t="s">
        <v>162</v>
      </c>
      <c r="C417" s="274" t="s">
        <v>711</v>
      </c>
      <c r="D417" s="246" t="s">
        <v>116</v>
      </c>
      <c r="E417" s="244" t="s">
        <v>117</v>
      </c>
      <c r="F417" s="248">
        <f>ГРБС!H312</f>
        <v>482</v>
      </c>
      <c r="G417" s="248">
        <f>ГРБС!I312</f>
        <v>0</v>
      </c>
      <c r="H417" s="249">
        <f>ГРБС!J312</f>
        <v>0</v>
      </c>
    </row>
    <row r="418" spans="1:8" ht="63" x14ac:dyDescent="0.2">
      <c r="A418" s="403">
        <f t="shared" si="190"/>
        <v>396</v>
      </c>
      <c r="B418" s="246" t="s">
        <v>162</v>
      </c>
      <c r="C418" s="407" t="s">
        <v>125</v>
      </c>
      <c r="D418" s="286"/>
      <c r="E418" s="261" t="s">
        <v>600</v>
      </c>
      <c r="F418" s="404">
        <f>F419+F421+F425+F423</f>
        <v>204.2</v>
      </c>
      <c r="G418" s="404">
        <f t="shared" ref="G418:H418" si="196">G419+G421+G425+G423</f>
        <v>122</v>
      </c>
      <c r="H418" s="249">
        <f t="shared" si="196"/>
        <v>122</v>
      </c>
    </row>
    <row r="419" spans="1:8" ht="84" customHeight="1" x14ac:dyDescent="0.2">
      <c r="A419" s="403">
        <f t="shared" si="190"/>
        <v>397</v>
      </c>
      <c r="B419" s="246" t="s">
        <v>162</v>
      </c>
      <c r="C419" s="274" t="s">
        <v>548</v>
      </c>
      <c r="D419" s="286"/>
      <c r="E419" s="244" t="s">
        <v>649</v>
      </c>
      <c r="F419" s="404">
        <f>F420</f>
        <v>140</v>
      </c>
      <c r="G419" s="404">
        <f>G420</f>
        <v>122</v>
      </c>
      <c r="H419" s="249">
        <f t="shared" ref="H419" si="197">H420</f>
        <v>122</v>
      </c>
    </row>
    <row r="420" spans="1:8" ht="63.75" customHeight="1" x14ac:dyDescent="0.2">
      <c r="A420" s="403">
        <f t="shared" si="190"/>
        <v>398</v>
      </c>
      <c r="B420" s="246" t="s">
        <v>162</v>
      </c>
      <c r="C420" s="274" t="s">
        <v>548</v>
      </c>
      <c r="D420" s="246" t="s">
        <v>116</v>
      </c>
      <c r="E420" s="244" t="s">
        <v>117</v>
      </c>
      <c r="F420" s="404">
        <f>ГРБС!H315</f>
        <v>140</v>
      </c>
      <c r="G420" s="248">
        <f>ГРБС!I315</f>
        <v>122</v>
      </c>
      <c r="H420" s="249">
        <f>ГРБС!J315</f>
        <v>122</v>
      </c>
    </row>
    <row r="421" spans="1:8" ht="101.25" customHeight="1" x14ac:dyDescent="0.2">
      <c r="A421" s="403">
        <f t="shared" si="190"/>
        <v>399</v>
      </c>
      <c r="B421" s="246" t="s">
        <v>162</v>
      </c>
      <c r="C421" s="274" t="s">
        <v>549</v>
      </c>
      <c r="D421" s="246"/>
      <c r="E421" s="244" t="s">
        <v>650</v>
      </c>
      <c r="F421" s="404">
        <f>F422</f>
        <v>30</v>
      </c>
      <c r="G421" s="404">
        <f t="shared" ref="G421:H421" si="198">G422</f>
        <v>0</v>
      </c>
      <c r="H421" s="249">
        <f t="shared" si="198"/>
        <v>0</v>
      </c>
    </row>
    <row r="422" spans="1:8" ht="63" x14ac:dyDescent="0.2">
      <c r="A422" s="403">
        <f t="shared" si="190"/>
        <v>400</v>
      </c>
      <c r="B422" s="246" t="s">
        <v>162</v>
      </c>
      <c r="C422" s="274" t="s">
        <v>549</v>
      </c>
      <c r="D422" s="246" t="s">
        <v>116</v>
      </c>
      <c r="E422" s="244" t="s">
        <v>117</v>
      </c>
      <c r="F422" s="404">
        <f>ГРБС!H317</f>
        <v>30</v>
      </c>
      <c r="G422" s="248">
        <f>ГРБС!I317</f>
        <v>0</v>
      </c>
      <c r="H422" s="249">
        <f>ГРБС!J317</f>
        <v>0</v>
      </c>
    </row>
    <row r="423" spans="1:8" ht="66" customHeight="1" x14ac:dyDescent="0.2">
      <c r="A423" s="403">
        <f t="shared" si="190"/>
        <v>401</v>
      </c>
      <c r="B423" s="246" t="s">
        <v>162</v>
      </c>
      <c r="C423" s="246" t="s">
        <v>712</v>
      </c>
      <c r="D423" s="246"/>
      <c r="E423" s="244" t="s">
        <v>433</v>
      </c>
      <c r="F423" s="402">
        <f>F424</f>
        <v>20</v>
      </c>
      <c r="G423" s="402">
        <f t="shared" ref="G423:H423" si="199">G424</f>
        <v>0</v>
      </c>
      <c r="H423" s="243">
        <f t="shared" si="199"/>
        <v>0</v>
      </c>
    </row>
    <row r="424" spans="1:8" ht="70.5" customHeight="1" x14ac:dyDescent="0.2">
      <c r="A424" s="403">
        <f t="shared" si="190"/>
        <v>402</v>
      </c>
      <c r="B424" s="252" t="s">
        <v>162</v>
      </c>
      <c r="C424" s="246" t="s">
        <v>712</v>
      </c>
      <c r="D424" s="252" t="s">
        <v>116</v>
      </c>
      <c r="E424" s="250" t="s">
        <v>117</v>
      </c>
      <c r="F424" s="402">
        <f>ГРБС!H319</f>
        <v>20</v>
      </c>
      <c r="G424" s="402">
        <f>ГРБС!I319</f>
        <v>0</v>
      </c>
      <c r="H424" s="243">
        <f>ГРБС!J319</f>
        <v>0</v>
      </c>
    </row>
    <row r="425" spans="1:8" ht="66.75" customHeight="1" x14ac:dyDescent="0.2">
      <c r="A425" s="403">
        <f t="shared" si="190"/>
        <v>403</v>
      </c>
      <c r="B425" s="246" t="s">
        <v>162</v>
      </c>
      <c r="C425" s="246" t="s">
        <v>550</v>
      </c>
      <c r="D425" s="246"/>
      <c r="E425" s="244" t="s">
        <v>433</v>
      </c>
      <c r="F425" s="402">
        <f>F426</f>
        <v>14.2</v>
      </c>
      <c r="G425" s="402">
        <f t="shared" ref="G425:H425" si="200">G426</f>
        <v>0</v>
      </c>
      <c r="H425" s="243">
        <f t="shared" si="200"/>
        <v>0</v>
      </c>
    </row>
    <row r="426" spans="1:8" ht="64.5" customHeight="1" thickBot="1" x14ac:dyDescent="0.25">
      <c r="A426" s="403">
        <f t="shared" si="190"/>
        <v>404</v>
      </c>
      <c r="B426" s="246" t="s">
        <v>162</v>
      </c>
      <c r="C426" s="246" t="s">
        <v>550</v>
      </c>
      <c r="D426" s="246" t="s">
        <v>116</v>
      </c>
      <c r="E426" s="244" t="s">
        <v>117</v>
      </c>
      <c r="F426" s="248">
        <f>ГРБС!H321</f>
        <v>14.2</v>
      </c>
      <c r="G426" s="248">
        <f>ГРБС!I321</f>
        <v>0</v>
      </c>
      <c r="H426" s="249">
        <f>ГРБС!J321</f>
        <v>0</v>
      </c>
    </row>
    <row r="427" spans="1:8" ht="32.25" thickBot="1" x14ac:dyDescent="0.25">
      <c r="A427" s="403">
        <f t="shared" si="190"/>
        <v>405</v>
      </c>
      <c r="B427" s="324" t="s">
        <v>169</v>
      </c>
      <c r="C427" s="399"/>
      <c r="D427" s="324"/>
      <c r="E427" s="233" t="s">
        <v>168</v>
      </c>
      <c r="F427" s="400">
        <f>F428+F454</f>
        <v>110869</v>
      </c>
      <c r="G427" s="400">
        <f>G428+G454</f>
        <v>97554.700000000012</v>
      </c>
      <c r="H427" s="259">
        <f>H428+H454</f>
        <v>109834.6</v>
      </c>
    </row>
    <row r="428" spans="1:8" ht="65.25" customHeight="1" x14ac:dyDescent="0.2">
      <c r="A428" s="403">
        <f t="shared" si="190"/>
        <v>406</v>
      </c>
      <c r="B428" s="239" t="s">
        <v>169</v>
      </c>
      <c r="C428" s="240" t="s">
        <v>220</v>
      </c>
      <c r="D428" s="342"/>
      <c r="E428" s="279" t="s">
        <v>641</v>
      </c>
      <c r="F428" s="242">
        <f>F451+F432+F442+F429</f>
        <v>97510.399999999994</v>
      </c>
      <c r="G428" s="242">
        <f t="shared" ref="G428:H428" si="201">G451+G432+G442+G429</f>
        <v>84196.1</v>
      </c>
      <c r="H428" s="243">
        <f t="shared" si="201"/>
        <v>96476</v>
      </c>
    </row>
    <row r="429" spans="1:8" ht="65.25" customHeight="1" x14ac:dyDescent="0.2">
      <c r="A429" s="403">
        <f t="shared" si="190"/>
        <v>407</v>
      </c>
      <c r="B429" s="270" t="s">
        <v>169</v>
      </c>
      <c r="C429" s="275" t="s">
        <v>246</v>
      </c>
      <c r="D429" s="344"/>
      <c r="E429" s="302" t="s">
        <v>645</v>
      </c>
      <c r="F429" s="242">
        <f>F430</f>
        <v>460.8</v>
      </c>
      <c r="G429" s="242">
        <f t="shared" ref="G429:H429" si="202">G430</f>
        <v>479.2</v>
      </c>
      <c r="H429" s="243">
        <f t="shared" si="202"/>
        <v>0</v>
      </c>
    </row>
    <row r="430" spans="1:8" ht="181.5" customHeight="1" x14ac:dyDescent="0.2">
      <c r="A430" s="403">
        <f t="shared" si="190"/>
        <v>408</v>
      </c>
      <c r="B430" s="270" t="s">
        <v>169</v>
      </c>
      <c r="C430" s="300" t="s">
        <v>718</v>
      </c>
      <c r="D430" s="344"/>
      <c r="E430" s="261" t="s">
        <v>717</v>
      </c>
      <c r="F430" s="242">
        <f>F431</f>
        <v>460.8</v>
      </c>
      <c r="G430" s="242">
        <f t="shared" ref="G430:H430" si="203">G431</f>
        <v>479.2</v>
      </c>
      <c r="H430" s="243">
        <f t="shared" si="203"/>
        <v>0</v>
      </c>
    </row>
    <row r="431" spans="1:8" ht="55.5" customHeight="1" x14ac:dyDescent="0.2">
      <c r="A431" s="403">
        <f t="shared" si="190"/>
        <v>409</v>
      </c>
      <c r="B431" s="270" t="s">
        <v>169</v>
      </c>
      <c r="C431" s="300" t="s">
        <v>718</v>
      </c>
      <c r="D431" s="270" t="s">
        <v>268</v>
      </c>
      <c r="E431" s="244" t="s">
        <v>140</v>
      </c>
      <c r="F431" s="242">
        <f>ГРБС!H547</f>
        <v>460.8</v>
      </c>
      <c r="G431" s="242">
        <f>ГРБС!I547</f>
        <v>479.2</v>
      </c>
      <c r="H431" s="243">
        <f>ГРБС!J547</f>
        <v>0</v>
      </c>
    </row>
    <row r="432" spans="1:8" ht="86.25" customHeight="1" x14ac:dyDescent="0.2">
      <c r="A432" s="403">
        <f t="shared" si="190"/>
        <v>410</v>
      </c>
      <c r="B432" s="246" t="s">
        <v>169</v>
      </c>
      <c r="C432" s="247" t="s">
        <v>247</v>
      </c>
      <c r="D432" s="423"/>
      <c r="E432" s="244" t="s">
        <v>651</v>
      </c>
      <c r="F432" s="248">
        <f>F433+F435+F437+F439</f>
        <v>27103.1</v>
      </c>
      <c r="G432" s="248">
        <f t="shared" ref="G432:H432" si="204">G433+G435+G437+G439</f>
        <v>26876.600000000002</v>
      </c>
      <c r="H432" s="249">
        <f t="shared" si="204"/>
        <v>27680.899999999998</v>
      </c>
    </row>
    <row r="433" spans="1:8" ht="98.25" customHeight="1" x14ac:dyDescent="0.2">
      <c r="A433" s="403">
        <f t="shared" si="190"/>
        <v>411</v>
      </c>
      <c r="B433" s="274" t="s">
        <v>169</v>
      </c>
      <c r="C433" s="275" t="s">
        <v>700</v>
      </c>
      <c r="D433" s="274"/>
      <c r="E433" s="244" t="s">
        <v>483</v>
      </c>
      <c r="F433" s="248">
        <f>F434</f>
        <v>6771</v>
      </c>
      <c r="G433" s="248">
        <f t="shared" ref="G433:H433" si="205">G434</f>
        <v>6771</v>
      </c>
      <c r="H433" s="249">
        <f t="shared" si="205"/>
        <v>6771</v>
      </c>
    </row>
    <row r="434" spans="1:8" ht="45.75" customHeight="1" x14ac:dyDescent="0.2">
      <c r="A434" s="403">
        <f t="shared" si="190"/>
        <v>412</v>
      </c>
      <c r="B434" s="274" t="s">
        <v>169</v>
      </c>
      <c r="C434" s="275" t="s">
        <v>700</v>
      </c>
      <c r="D434" s="274" t="s">
        <v>268</v>
      </c>
      <c r="E434" s="244" t="s">
        <v>140</v>
      </c>
      <c r="F434" s="248">
        <f>ГРБС!H550</f>
        <v>6771</v>
      </c>
      <c r="G434" s="248">
        <f>ГРБС!I550</f>
        <v>6771</v>
      </c>
      <c r="H434" s="249">
        <f>ГРБС!J550</f>
        <v>6771</v>
      </c>
    </row>
    <row r="435" spans="1:8" ht="100.5" customHeight="1" x14ac:dyDescent="0.2">
      <c r="A435" s="403">
        <f t="shared" si="190"/>
        <v>413</v>
      </c>
      <c r="B435" s="274" t="s">
        <v>169</v>
      </c>
      <c r="C435" s="275" t="s">
        <v>397</v>
      </c>
      <c r="D435" s="274"/>
      <c r="E435" s="244" t="s">
        <v>483</v>
      </c>
      <c r="F435" s="248">
        <f>F436</f>
        <v>17254.3</v>
      </c>
      <c r="G435" s="248">
        <f t="shared" ref="G435:H435" si="206">G436</f>
        <v>17944.7</v>
      </c>
      <c r="H435" s="249">
        <f t="shared" si="206"/>
        <v>18662.599999999999</v>
      </c>
    </row>
    <row r="436" spans="1:8" ht="52.5" customHeight="1" x14ac:dyDescent="0.2">
      <c r="A436" s="403">
        <f t="shared" si="190"/>
        <v>414</v>
      </c>
      <c r="B436" s="274" t="s">
        <v>169</v>
      </c>
      <c r="C436" s="275" t="s">
        <v>397</v>
      </c>
      <c r="D436" s="274" t="s">
        <v>268</v>
      </c>
      <c r="E436" s="244" t="s">
        <v>140</v>
      </c>
      <c r="F436" s="248">
        <f>ГРБС!H552</f>
        <v>17254.3</v>
      </c>
      <c r="G436" s="248">
        <f>ГРБС!I552</f>
        <v>17944.7</v>
      </c>
      <c r="H436" s="249">
        <f>ГРБС!J552</f>
        <v>18662.599999999999</v>
      </c>
    </row>
    <row r="437" spans="1:8" s="36" customFormat="1" ht="49.5" customHeight="1" x14ac:dyDescent="0.2">
      <c r="A437" s="403">
        <f t="shared" si="190"/>
        <v>415</v>
      </c>
      <c r="B437" s="246" t="s">
        <v>169</v>
      </c>
      <c r="C437" s="247" t="s">
        <v>45</v>
      </c>
      <c r="D437" s="246"/>
      <c r="E437" s="244" t="s">
        <v>139</v>
      </c>
      <c r="F437" s="248">
        <f>F438</f>
        <v>1000</v>
      </c>
      <c r="G437" s="248">
        <f t="shared" ref="G437:H437" si="207">G438</f>
        <v>0</v>
      </c>
      <c r="H437" s="249">
        <f t="shared" si="207"/>
        <v>0</v>
      </c>
    </row>
    <row r="438" spans="1:8" ht="33.75" customHeight="1" x14ac:dyDescent="0.2">
      <c r="A438" s="403">
        <f t="shared" si="190"/>
        <v>416</v>
      </c>
      <c r="B438" s="246" t="s">
        <v>169</v>
      </c>
      <c r="C438" s="247" t="s">
        <v>45</v>
      </c>
      <c r="D438" s="246" t="s">
        <v>72</v>
      </c>
      <c r="E438" s="244" t="s">
        <v>73</v>
      </c>
      <c r="F438" s="248">
        <f>ГРБС!H554</f>
        <v>1000</v>
      </c>
      <c r="G438" s="248">
        <f>ГРБС!I554</f>
        <v>0</v>
      </c>
      <c r="H438" s="249">
        <f>ГРБС!J554</f>
        <v>0</v>
      </c>
    </row>
    <row r="439" spans="1:8" ht="183.75" customHeight="1" x14ac:dyDescent="0.2">
      <c r="A439" s="403">
        <f t="shared" si="190"/>
        <v>417</v>
      </c>
      <c r="B439" s="246" t="s">
        <v>169</v>
      </c>
      <c r="C439" s="247" t="s">
        <v>376</v>
      </c>
      <c r="D439" s="423"/>
      <c r="E439" s="418" t="s">
        <v>324</v>
      </c>
      <c r="F439" s="242">
        <f>F440+F441</f>
        <v>2077.8000000000002</v>
      </c>
      <c r="G439" s="242">
        <f t="shared" ref="G439:H439" si="208">G440+G441</f>
        <v>2160.9</v>
      </c>
      <c r="H439" s="243">
        <f t="shared" si="208"/>
        <v>2247.2999999999997</v>
      </c>
    </row>
    <row r="440" spans="1:8" ht="69.75" customHeight="1" x14ac:dyDescent="0.2">
      <c r="A440" s="403">
        <f t="shared" si="190"/>
        <v>418</v>
      </c>
      <c r="B440" s="274" t="s">
        <v>169</v>
      </c>
      <c r="C440" s="275" t="s">
        <v>376</v>
      </c>
      <c r="D440" s="246" t="s">
        <v>116</v>
      </c>
      <c r="E440" s="418" t="s">
        <v>117</v>
      </c>
      <c r="F440" s="242">
        <f>ГРБС!H556</f>
        <v>1960.2</v>
      </c>
      <c r="G440" s="242">
        <f>ГРБС!I556</f>
        <v>2038.6</v>
      </c>
      <c r="H440" s="243">
        <f>ГРБС!J556</f>
        <v>2120.1</v>
      </c>
    </row>
    <row r="441" spans="1:8" ht="50.25" customHeight="1" x14ac:dyDescent="0.2">
      <c r="A441" s="403">
        <f t="shared" si="190"/>
        <v>419</v>
      </c>
      <c r="B441" s="274" t="s">
        <v>169</v>
      </c>
      <c r="C441" s="275" t="s">
        <v>376</v>
      </c>
      <c r="D441" s="246" t="s">
        <v>268</v>
      </c>
      <c r="E441" s="418" t="s">
        <v>140</v>
      </c>
      <c r="F441" s="242">
        <f>ГРБС!H557</f>
        <v>117.6</v>
      </c>
      <c r="G441" s="242">
        <f>ГРБС!I557</f>
        <v>122.3</v>
      </c>
      <c r="H441" s="243">
        <f>ГРБС!J557</f>
        <v>127.2</v>
      </c>
    </row>
    <row r="442" spans="1:8" ht="94.5" x14ac:dyDescent="0.2">
      <c r="A442" s="403">
        <f t="shared" si="190"/>
        <v>420</v>
      </c>
      <c r="B442" s="274" t="s">
        <v>169</v>
      </c>
      <c r="C442" s="247" t="s">
        <v>44</v>
      </c>
      <c r="D442" s="246"/>
      <c r="E442" s="244" t="s">
        <v>659</v>
      </c>
      <c r="F442" s="242">
        <f>F443+F445+F447+F449</f>
        <v>10651.2</v>
      </c>
      <c r="G442" s="242">
        <f t="shared" ref="G442:H442" si="209">G443+G445+G447+G449</f>
        <v>0</v>
      </c>
      <c r="H442" s="243">
        <f t="shared" si="209"/>
        <v>0</v>
      </c>
    </row>
    <row r="443" spans="1:8" ht="69" customHeight="1" x14ac:dyDescent="0.2">
      <c r="A443" s="403">
        <f t="shared" si="190"/>
        <v>421</v>
      </c>
      <c r="B443" s="274" t="s">
        <v>169</v>
      </c>
      <c r="C443" s="275" t="s">
        <v>701</v>
      </c>
      <c r="D443" s="246"/>
      <c r="E443" s="244" t="s">
        <v>476</v>
      </c>
      <c r="F443" s="242">
        <f>F444</f>
        <v>1186.3</v>
      </c>
      <c r="G443" s="242">
        <f t="shared" ref="G443:H443" si="210">G444</f>
        <v>0</v>
      </c>
      <c r="H443" s="243">
        <f t="shared" si="210"/>
        <v>0</v>
      </c>
    </row>
    <row r="444" spans="1:8" ht="36" customHeight="1" x14ac:dyDescent="0.2">
      <c r="A444" s="403">
        <f t="shared" si="190"/>
        <v>422</v>
      </c>
      <c r="B444" s="274" t="s">
        <v>169</v>
      </c>
      <c r="C444" s="275" t="s">
        <v>701</v>
      </c>
      <c r="D444" s="246" t="s">
        <v>71</v>
      </c>
      <c r="E444" s="244" t="s">
        <v>75</v>
      </c>
      <c r="F444" s="242">
        <f>ГРБС!H560</f>
        <v>1186.3</v>
      </c>
      <c r="G444" s="242">
        <f>ГРБС!I560</f>
        <v>0</v>
      </c>
      <c r="H444" s="243">
        <f>ГРБС!J560</f>
        <v>0</v>
      </c>
    </row>
    <row r="445" spans="1:8" ht="63" x14ac:dyDescent="0.2">
      <c r="A445" s="403">
        <f t="shared" si="190"/>
        <v>423</v>
      </c>
      <c r="B445" s="274" t="s">
        <v>169</v>
      </c>
      <c r="C445" s="247" t="s">
        <v>477</v>
      </c>
      <c r="D445" s="246"/>
      <c r="E445" s="244" t="s">
        <v>476</v>
      </c>
      <c r="F445" s="242">
        <f>F446</f>
        <v>1186.3</v>
      </c>
      <c r="G445" s="242">
        <f t="shared" ref="G445:H445" si="211">G446</f>
        <v>0</v>
      </c>
      <c r="H445" s="243">
        <f t="shared" si="211"/>
        <v>0</v>
      </c>
    </row>
    <row r="446" spans="1:8" ht="38.25" customHeight="1" x14ac:dyDescent="0.2">
      <c r="A446" s="403">
        <f t="shared" si="190"/>
        <v>424</v>
      </c>
      <c r="B446" s="274" t="s">
        <v>169</v>
      </c>
      <c r="C446" s="247" t="s">
        <v>477</v>
      </c>
      <c r="D446" s="246" t="s">
        <v>71</v>
      </c>
      <c r="E446" s="244" t="s">
        <v>75</v>
      </c>
      <c r="F446" s="242">
        <f>ГРБС!H562</f>
        <v>1186.3</v>
      </c>
      <c r="G446" s="242">
        <f>ГРБС!I562</f>
        <v>0</v>
      </c>
      <c r="H446" s="243">
        <f>ГРБС!J562</f>
        <v>0</v>
      </c>
    </row>
    <row r="447" spans="1:8" ht="63" x14ac:dyDescent="0.2">
      <c r="A447" s="403">
        <f t="shared" si="190"/>
        <v>425</v>
      </c>
      <c r="B447" s="274" t="s">
        <v>169</v>
      </c>
      <c r="C447" s="247" t="s">
        <v>702</v>
      </c>
      <c r="D447" s="246"/>
      <c r="E447" s="244" t="s">
        <v>436</v>
      </c>
      <c r="F447" s="242">
        <f>F448</f>
        <v>4139.3999999999996</v>
      </c>
      <c r="G447" s="242">
        <f t="shared" ref="G447:H447" si="212">G448</f>
        <v>0</v>
      </c>
      <c r="H447" s="243">
        <f t="shared" si="212"/>
        <v>0</v>
      </c>
    </row>
    <row r="448" spans="1:8" ht="36.75" customHeight="1" x14ac:dyDescent="0.2">
      <c r="A448" s="403">
        <f t="shared" si="190"/>
        <v>426</v>
      </c>
      <c r="B448" s="274" t="s">
        <v>169</v>
      </c>
      <c r="C448" s="247" t="s">
        <v>702</v>
      </c>
      <c r="D448" s="252" t="s">
        <v>72</v>
      </c>
      <c r="E448" s="244" t="s">
        <v>73</v>
      </c>
      <c r="F448" s="242">
        <f>ГРБС!H564</f>
        <v>4139.3999999999996</v>
      </c>
      <c r="G448" s="242">
        <f>ГРБС!I564</f>
        <v>0</v>
      </c>
      <c r="H448" s="243">
        <f>ГРБС!J564</f>
        <v>0</v>
      </c>
    </row>
    <row r="449" spans="1:8" ht="63" x14ac:dyDescent="0.2">
      <c r="A449" s="403">
        <f t="shared" si="190"/>
        <v>427</v>
      </c>
      <c r="B449" s="274" t="s">
        <v>169</v>
      </c>
      <c r="C449" s="247" t="s">
        <v>437</v>
      </c>
      <c r="D449" s="246"/>
      <c r="E449" s="244" t="s">
        <v>436</v>
      </c>
      <c r="F449" s="242">
        <f>F450</f>
        <v>4139.2</v>
      </c>
      <c r="G449" s="242">
        <f t="shared" ref="G449:H449" si="213">G450</f>
        <v>0</v>
      </c>
      <c r="H449" s="243">
        <f t="shared" si="213"/>
        <v>0</v>
      </c>
    </row>
    <row r="450" spans="1:8" ht="32.25" customHeight="1" x14ac:dyDescent="0.2">
      <c r="A450" s="403">
        <f t="shared" si="190"/>
        <v>428</v>
      </c>
      <c r="B450" s="274" t="s">
        <v>169</v>
      </c>
      <c r="C450" s="253" t="s">
        <v>437</v>
      </c>
      <c r="D450" s="252" t="s">
        <v>72</v>
      </c>
      <c r="E450" s="250" t="s">
        <v>73</v>
      </c>
      <c r="F450" s="242">
        <f>ГРБС!H566</f>
        <v>4139.2</v>
      </c>
      <c r="G450" s="242">
        <f>ГРБС!I566</f>
        <v>0</v>
      </c>
      <c r="H450" s="243">
        <f>ГРБС!J566</f>
        <v>0</v>
      </c>
    </row>
    <row r="451" spans="1:8" ht="94.5" x14ac:dyDescent="0.2">
      <c r="A451" s="403">
        <f t="shared" si="190"/>
        <v>429</v>
      </c>
      <c r="B451" s="246" t="s">
        <v>169</v>
      </c>
      <c r="C451" s="247" t="s">
        <v>248</v>
      </c>
      <c r="D451" s="423"/>
      <c r="E451" s="244" t="s">
        <v>652</v>
      </c>
      <c r="F451" s="248">
        <f>F452</f>
        <v>59295.3</v>
      </c>
      <c r="G451" s="248">
        <f t="shared" ref="G451:H451" si="214">G452</f>
        <v>56840.3</v>
      </c>
      <c r="H451" s="249">
        <f t="shared" si="214"/>
        <v>68795.100000000006</v>
      </c>
    </row>
    <row r="452" spans="1:8" ht="51.75" customHeight="1" x14ac:dyDescent="0.2">
      <c r="A452" s="403">
        <f t="shared" si="190"/>
        <v>430</v>
      </c>
      <c r="B452" s="239" t="s">
        <v>169</v>
      </c>
      <c r="C452" s="406" t="s">
        <v>377</v>
      </c>
      <c r="D452" s="239"/>
      <c r="E452" s="279" t="s">
        <v>64</v>
      </c>
      <c r="F452" s="402">
        <f>F453</f>
        <v>59295.3</v>
      </c>
      <c r="G452" s="402">
        <f t="shared" ref="G452:H452" si="215">G453</f>
        <v>56840.3</v>
      </c>
      <c r="H452" s="243">
        <f t="shared" si="215"/>
        <v>68795.100000000006</v>
      </c>
    </row>
    <row r="453" spans="1:8" ht="36.75" customHeight="1" x14ac:dyDescent="0.2">
      <c r="A453" s="403">
        <f t="shared" si="190"/>
        <v>431</v>
      </c>
      <c r="B453" s="246" t="s">
        <v>169</v>
      </c>
      <c r="C453" s="247" t="s">
        <v>377</v>
      </c>
      <c r="D453" s="246" t="s">
        <v>71</v>
      </c>
      <c r="E453" s="244" t="s">
        <v>75</v>
      </c>
      <c r="F453" s="248">
        <f>ГРБС!H569</f>
        <v>59295.3</v>
      </c>
      <c r="G453" s="248">
        <f>ГРБС!I569</f>
        <v>56840.3</v>
      </c>
      <c r="H453" s="249">
        <f>ГРБС!J569</f>
        <v>68795.100000000006</v>
      </c>
    </row>
    <row r="454" spans="1:8" ht="30.75" customHeight="1" x14ac:dyDescent="0.2">
      <c r="A454" s="403">
        <f t="shared" si="190"/>
        <v>432</v>
      </c>
      <c r="B454" s="252" t="s">
        <v>169</v>
      </c>
      <c r="C454" s="247" t="s">
        <v>36</v>
      </c>
      <c r="D454" s="246"/>
      <c r="E454" s="297" t="s">
        <v>379</v>
      </c>
      <c r="F454" s="248">
        <f>F455</f>
        <v>13358.6</v>
      </c>
      <c r="G454" s="248">
        <f t="shared" ref="G454:H454" si="216">G455</f>
        <v>13358.6</v>
      </c>
      <c r="H454" s="249">
        <f t="shared" si="216"/>
        <v>13358.6</v>
      </c>
    </row>
    <row r="455" spans="1:8" ht="47.25" customHeight="1" x14ac:dyDescent="0.2">
      <c r="A455" s="403">
        <f t="shared" si="190"/>
        <v>433</v>
      </c>
      <c r="B455" s="252" t="s">
        <v>169</v>
      </c>
      <c r="C455" s="274" t="s">
        <v>99</v>
      </c>
      <c r="D455" s="246"/>
      <c r="E455" s="261" t="s">
        <v>115</v>
      </c>
      <c r="F455" s="248">
        <f>F456+F457</f>
        <v>13358.6</v>
      </c>
      <c r="G455" s="248">
        <f t="shared" ref="G455:H455" si="217">G456+G457</f>
        <v>13358.6</v>
      </c>
      <c r="H455" s="249">
        <f t="shared" si="217"/>
        <v>13358.6</v>
      </c>
    </row>
    <row r="456" spans="1:8" ht="47.25" customHeight="1" x14ac:dyDescent="0.2">
      <c r="A456" s="403">
        <f t="shared" si="190"/>
        <v>434</v>
      </c>
      <c r="B456" s="252" t="s">
        <v>169</v>
      </c>
      <c r="C456" s="274" t="s">
        <v>99</v>
      </c>
      <c r="D456" s="252" t="s">
        <v>113</v>
      </c>
      <c r="E456" s="244" t="s">
        <v>114</v>
      </c>
      <c r="F456" s="248">
        <f>ГРБС!H572</f>
        <v>12809.6</v>
      </c>
      <c r="G456" s="248">
        <f>ГРБС!I572</f>
        <v>12809.6</v>
      </c>
      <c r="H456" s="249">
        <f>ГРБС!J572</f>
        <v>12809.6</v>
      </c>
    </row>
    <row r="457" spans="1:8" ht="63.75" thickBot="1" x14ac:dyDescent="0.25">
      <c r="A457" s="405">
        <f t="shared" si="190"/>
        <v>435</v>
      </c>
      <c r="B457" s="252" t="s">
        <v>169</v>
      </c>
      <c r="C457" s="252" t="s">
        <v>99</v>
      </c>
      <c r="D457" s="252" t="s">
        <v>116</v>
      </c>
      <c r="E457" s="250" t="s">
        <v>117</v>
      </c>
      <c r="F457" s="254">
        <f>ГРБС!H573</f>
        <v>549</v>
      </c>
      <c r="G457" s="254">
        <f>ГРБС!I573</f>
        <v>549</v>
      </c>
      <c r="H457" s="255">
        <f>ГРБС!J573</f>
        <v>549</v>
      </c>
    </row>
    <row r="458" spans="1:8" ht="35.25" customHeight="1" thickBot="1" x14ac:dyDescent="0.25">
      <c r="A458" s="218">
        <f t="shared" si="190"/>
        <v>436</v>
      </c>
      <c r="B458" s="340" t="s">
        <v>189</v>
      </c>
      <c r="C458" s="436"/>
      <c r="D458" s="340"/>
      <c r="E458" s="219" t="s">
        <v>92</v>
      </c>
      <c r="F458" s="427">
        <f>F459+F475</f>
        <v>142137.20000000001</v>
      </c>
      <c r="G458" s="427">
        <f>G459+G475</f>
        <v>140918.29999999999</v>
      </c>
      <c r="H458" s="225">
        <f>H459+H475</f>
        <v>149906.1</v>
      </c>
    </row>
    <row r="459" spans="1:8" ht="16.5" thickBot="1" x14ac:dyDescent="0.25">
      <c r="A459" s="218">
        <f t="shared" si="190"/>
        <v>437</v>
      </c>
      <c r="B459" s="340" t="s">
        <v>172</v>
      </c>
      <c r="C459" s="436"/>
      <c r="D459" s="340"/>
      <c r="E459" s="233" t="s">
        <v>171</v>
      </c>
      <c r="F459" s="400">
        <f>F460</f>
        <v>127797.2</v>
      </c>
      <c r="G459" s="400">
        <f t="shared" ref="G459:H459" si="218">G460</f>
        <v>126555.09999999999</v>
      </c>
      <c r="H459" s="259">
        <f t="shared" si="218"/>
        <v>135453.1</v>
      </c>
    </row>
    <row r="460" spans="1:8" ht="66" customHeight="1" x14ac:dyDescent="0.2">
      <c r="A460" s="236">
        <f t="shared" si="190"/>
        <v>438</v>
      </c>
      <c r="B460" s="239" t="s">
        <v>172</v>
      </c>
      <c r="C460" s="240" t="s">
        <v>37</v>
      </c>
      <c r="D460" s="307"/>
      <c r="E460" s="279" t="s">
        <v>668</v>
      </c>
      <c r="F460" s="402">
        <f>F461</f>
        <v>127797.2</v>
      </c>
      <c r="G460" s="402">
        <f t="shared" ref="G460:H460" si="219">G461</f>
        <v>126555.09999999999</v>
      </c>
      <c r="H460" s="243">
        <f t="shared" si="219"/>
        <v>135453.1</v>
      </c>
    </row>
    <row r="461" spans="1:8" ht="63" x14ac:dyDescent="0.2">
      <c r="A461" s="403">
        <f t="shared" si="190"/>
        <v>439</v>
      </c>
      <c r="B461" s="246" t="s">
        <v>172</v>
      </c>
      <c r="C461" s="247" t="s">
        <v>39</v>
      </c>
      <c r="D461" s="286"/>
      <c r="E461" s="244" t="s">
        <v>305</v>
      </c>
      <c r="F461" s="404">
        <f>F462+F464+F466+F470+F468+F473</f>
        <v>127797.2</v>
      </c>
      <c r="G461" s="404">
        <f t="shared" ref="G461:H461" si="220">G462+G464+G466+G470+G468+G473</f>
        <v>126555.09999999999</v>
      </c>
      <c r="H461" s="249">
        <f t="shared" si="220"/>
        <v>135453.1</v>
      </c>
    </row>
    <row r="462" spans="1:8" ht="66" customHeight="1" x14ac:dyDescent="0.2">
      <c r="A462" s="403">
        <f t="shared" si="190"/>
        <v>440</v>
      </c>
      <c r="B462" s="246" t="s">
        <v>172</v>
      </c>
      <c r="C462" s="247" t="s">
        <v>40</v>
      </c>
      <c r="D462" s="246"/>
      <c r="E462" s="244" t="s">
        <v>109</v>
      </c>
      <c r="F462" s="404">
        <f>F463</f>
        <v>10870</v>
      </c>
      <c r="G462" s="404">
        <f t="shared" ref="G462:H462" si="221">G463</f>
        <v>11939.7</v>
      </c>
      <c r="H462" s="249">
        <f t="shared" si="221"/>
        <v>12902.6</v>
      </c>
    </row>
    <row r="463" spans="1:8" ht="31.5" x14ac:dyDescent="0.2">
      <c r="A463" s="403">
        <f t="shared" si="190"/>
        <v>441</v>
      </c>
      <c r="B463" s="246" t="s">
        <v>172</v>
      </c>
      <c r="C463" s="416" t="s">
        <v>40</v>
      </c>
      <c r="D463" s="246" t="s">
        <v>71</v>
      </c>
      <c r="E463" s="244" t="s">
        <v>70</v>
      </c>
      <c r="F463" s="404">
        <f>ГРБС!H327</f>
        <v>10870</v>
      </c>
      <c r="G463" s="248">
        <f>ГРБС!I327</f>
        <v>11939.7</v>
      </c>
      <c r="H463" s="249">
        <f>ГРБС!J327</f>
        <v>12902.6</v>
      </c>
    </row>
    <row r="464" spans="1:8" ht="84" customHeight="1" x14ac:dyDescent="0.2">
      <c r="A464" s="403">
        <f t="shared" si="190"/>
        <v>442</v>
      </c>
      <c r="B464" s="246" t="s">
        <v>172</v>
      </c>
      <c r="C464" s="416" t="s">
        <v>41</v>
      </c>
      <c r="D464" s="246"/>
      <c r="E464" s="244" t="s">
        <v>110</v>
      </c>
      <c r="F464" s="404">
        <f>F465</f>
        <v>31333.8</v>
      </c>
      <c r="G464" s="404">
        <f t="shared" ref="G464:H464" si="222">G465</f>
        <v>34315.5</v>
      </c>
      <c r="H464" s="249">
        <f t="shared" si="222"/>
        <v>37009</v>
      </c>
    </row>
    <row r="465" spans="1:8" ht="30.75" customHeight="1" x14ac:dyDescent="0.2">
      <c r="A465" s="403">
        <f t="shared" si="190"/>
        <v>443</v>
      </c>
      <c r="B465" s="246" t="s">
        <v>172</v>
      </c>
      <c r="C465" s="416" t="s">
        <v>41</v>
      </c>
      <c r="D465" s="246" t="s">
        <v>71</v>
      </c>
      <c r="E465" s="244" t="s">
        <v>70</v>
      </c>
      <c r="F465" s="404">
        <f>ГРБС!H329</f>
        <v>31333.8</v>
      </c>
      <c r="G465" s="248">
        <f>ГРБС!I329</f>
        <v>34315.5</v>
      </c>
      <c r="H465" s="249">
        <f>ГРБС!J329</f>
        <v>37009</v>
      </c>
    </row>
    <row r="466" spans="1:8" ht="47.25" x14ac:dyDescent="0.2">
      <c r="A466" s="403">
        <f t="shared" si="190"/>
        <v>444</v>
      </c>
      <c r="B466" s="246" t="s">
        <v>172</v>
      </c>
      <c r="C466" s="416" t="s">
        <v>42</v>
      </c>
      <c r="D466" s="246"/>
      <c r="E466" s="244" t="s">
        <v>111</v>
      </c>
      <c r="F466" s="404">
        <f>F467</f>
        <v>70139.199999999997</v>
      </c>
      <c r="G466" s="404">
        <f t="shared" ref="G466:H466" si="223">G467</f>
        <v>76814.899999999994</v>
      </c>
      <c r="H466" s="249">
        <f t="shared" si="223"/>
        <v>82056.5</v>
      </c>
    </row>
    <row r="467" spans="1:8" ht="33.75" customHeight="1" x14ac:dyDescent="0.2">
      <c r="A467" s="403">
        <f t="shared" si="190"/>
        <v>445</v>
      </c>
      <c r="B467" s="246" t="s">
        <v>172</v>
      </c>
      <c r="C467" s="247" t="s">
        <v>42</v>
      </c>
      <c r="D467" s="246" t="s">
        <v>72</v>
      </c>
      <c r="E467" s="244" t="s">
        <v>73</v>
      </c>
      <c r="F467" s="248">
        <f>ГРБС!H331</f>
        <v>70139.199999999997</v>
      </c>
      <c r="G467" s="248">
        <f>ГРБС!I331</f>
        <v>76814.899999999994</v>
      </c>
      <c r="H467" s="249">
        <f>ГРБС!J331</f>
        <v>82056.5</v>
      </c>
    </row>
    <row r="468" spans="1:8" ht="119.25" customHeight="1" x14ac:dyDescent="0.2">
      <c r="A468" s="403">
        <f t="shared" si="190"/>
        <v>446</v>
      </c>
      <c r="B468" s="246" t="s">
        <v>172</v>
      </c>
      <c r="C468" s="247" t="s">
        <v>492</v>
      </c>
      <c r="D468" s="246"/>
      <c r="E468" s="244" t="s">
        <v>491</v>
      </c>
      <c r="F468" s="248">
        <f>F469</f>
        <v>4966</v>
      </c>
      <c r="G468" s="248">
        <f t="shared" ref="G468:H468" si="224">G469</f>
        <v>0</v>
      </c>
      <c r="H468" s="249">
        <f t="shared" si="224"/>
        <v>0</v>
      </c>
    </row>
    <row r="469" spans="1:8" ht="30.75" customHeight="1" x14ac:dyDescent="0.2">
      <c r="A469" s="403">
        <f t="shared" si="190"/>
        <v>447</v>
      </c>
      <c r="B469" s="246" t="s">
        <v>172</v>
      </c>
      <c r="C469" s="247" t="s">
        <v>492</v>
      </c>
      <c r="D469" s="246" t="s">
        <v>72</v>
      </c>
      <c r="E469" s="244" t="s">
        <v>73</v>
      </c>
      <c r="F469" s="248">
        <f>ГРБС!H333</f>
        <v>4966</v>
      </c>
      <c r="G469" s="248">
        <f>ГРБС!I333</f>
        <v>0</v>
      </c>
      <c r="H469" s="249">
        <f>ГРБС!J333</f>
        <v>0</v>
      </c>
    </row>
    <row r="470" spans="1:8" ht="47.25" x14ac:dyDescent="0.2">
      <c r="A470" s="403">
        <f t="shared" si="190"/>
        <v>448</v>
      </c>
      <c r="B470" s="246" t="s">
        <v>172</v>
      </c>
      <c r="C470" s="416" t="s">
        <v>361</v>
      </c>
      <c r="D470" s="246"/>
      <c r="E470" s="244" t="s">
        <v>360</v>
      </c>
      <c r="F470" s="248">
        <f>F471+F472</f>
        <v>3856.2</v>
      </c>
      <c r="G470" s="248">
        <f t="shared" ref="G470:H470" si="225">G471+G472</f>
        <v>3485</v>
      </c>
      <c r="H470" s="249">
        <f t="shared" si="225"/>
        <v>3485</v>
      </c>
    </row>
    <row r="471" spans="1:8" ht="19.5" customHeight="1" x14ac:dyDescent="0.2">
      <c r="A471" s="403">
        <f t="shared" si="190"/>
        <v>449</v>
      </c>
      <c r="B471" s="246" t="s">
        <v>172</v>
      </c>
      <c r="C471" s="416" t="s">
        <v>361</v>
      </c>
      <c r="D471" s="246" t="s">
        <v>71</v>
      </c>
      <c r="E471" s="244" t="s">
        <v>70</v>
      </c>
      <c r="F471" s="248">
        <f>ГРБС!H335</f>
        <v>1430</v>
      </c>
      <c r="G471" s="248">
        <f>ГРБС!I335</f>
        <v>1058.9000000000001</v>
      </c>
      <c r="H471" s="249">
        <f>ГРБС!J335</f>
        <v>1058.9000000000001</v>
      </c>
    </row>
    <row r="472" spans="1:8" ht="33" customHeight="1" x14ac:dyDescent="0.2">
      <c r="A472" s="403">
        <f t="shared" ref="A472:A535" si="226">A471+1</f>
        <v>450</v>
      </c>
      <c r="B472" s="246" t="s">
        <v>172</v>
      </c>
      <c r="C472" s="247" t="s">
        <v>361</v>
      </c>
      <c r="D472" s="246" t="s">
        <v>72</v>
      </c>
      <c r="E472" s="244" t="s">
        <v>73</v>
      </c>
      <c r="F472" s="248">
        <f>ГРБС!H336</f>
        <v>2426.1999999999998</v>
      </c>
      <c r="G472" s="248">
        <f>ГРБС!I336</f>
        <v>2426.1</v>
      </c>
      <c r="H472" s="249">
        <f>ГРБС!J336</f>
        <v>2426.1</v>
      </c>
    </row>
    <row r="473" spans="1:8" ht="96" customHeight="1" x14ac:dyDescent="0.2">
      <c r="A473" s="403">
        <f t="shared" si="226"/>
        <v>451</v>
      </c>
      <c r="B473" s="252" t="s">
        <v>172</v>
      </c>
      <c r="C473" s="247" t="s">
        <v>714</v>
      </c>
      <c r="D473" s="246"/>
      <c r="E473" s="244" t="s">
        <v>713</v>
      </c>
      <c r="F473" s="248">
        <f>F474</f>
        <v>6632</v>
      </c>
      <c r="G473" s="248">
        <f t="shared" ref="G473:H473" si="227">G474</f>
        <v>0</v>
      </c>
      <c r="H473" s="249">
        <f t="shared" si="227"/>
        <v>0</v>
      </c>
    </row>
    <row r="474" spans="1:8" ht="33" customHeight="1" thickBot="1" x14ac:dyDescent="0.25">
      <c r="A474" s="403">
        <f t="shared" si="226"/>
        <v>452</v>
      </c>
      <c r="B474" s="252" t="s">
        <v>172</v>
      </c>
      <c r="C474" s="247" t="s">
        <v>714</v>
      </c>
      <c r="D474" s="246" t="s">
        <v>71</v>
      </c>
      <c r="E474" s="244" t="s">
        <v>70</v>
      </c>
      <c r="F474" s="311">
        <f>ГРБС!H338</f>
        <v>6632</v>
      </c>
      <c r="G474" s="311">
        <f>ГРБС!I338</f>
        <v>0</v>
      </c>
      <c r="H474" s="312">
        <f>ГРБС!J338</f>
        <v>0</v>
      </c>
    </row>
    <row r="475" spans="1:8" ht="27" customHeight="1" thickBot="1" x14ac:dyDescent="0.25">
      <c r="A475" s="403">
        <f t="shared" si="226"/>
        <v>453</v>
      </c>
      <c r="B475" s="324" t="s">
        <v>490</v>
      </c>
      <c r="C475" s="325"/>
      <c r="D475" s="324"/>
      <c r="E475" s="451" t="s">
        <v>489</v>
      </c>
      <c r="F475" s="258">
        <f>F476</f>
        <v>14340</v>
      </c>
      <c r="G475" s="258">
        <f t="shared" ref="G475:H476" si="228">G476</f>
        <v>14363.2</v>
      </c>
      <c r="H475" s="259">
        <f t="shared" si="228"/>
        <v>14453</v>
      </c>
    </row>
    <row r="476" spans="1:8" ht="31.5" x14ac:dyDescent="0.2">
      <c r="A476" s="403">
        <f t="shared" si="226"/>
        <v>454</v>
      </c>
      <c r="B476" s="239" t="s">
        <v>490</v>
      </c>
      <c r="C476" s="271" t="s">
        <v>36</v>
      </c>
      <c r="D476" s="270"/>
      <c r="E476" s="237" t="s">
        <v>379</v>
      </c>
      <c r="F476" s="242">
        <f>F477</f>
        <v>14340</v>
      </c>
      <c r="G476" s="242">
        <f t="shared" si="228"/>
        <v>14363.2</v>
      </c>
      <c r="H476" s="243">
        <f t="shared" si="228"/>
        <v>14453</v>
      </c>
    </row>
    <row r="477" spans="1:8" ht="69" customHeight="1" x14ac:dyDescent="0.2">
      <c r="A477" s="403">
        <f t="shared" si="226"/>
        <v>455</v>
      </c>
      <c r="B477" s="246" t="s">
        <v>490</v>
      </c>
      <c r="C477" s="274" t="s">
        <v>551</v>
      </c>
      <c r="D477" s="274"/>
      <c r="E477" s="452" t="s">
        <v>631</v>
      </c>
      <c r="F477" s="248">
        <f>F478</f>
        <v>14340</v>
      </c>
      <c r="G477" s="248">
        <f t="shared" ref="G477:H477" si="229">G478</f>
        <v>14363.2</v>
      </c>
      <c r="H477" s="249">
        <f t="shared" si="229"/>
        <v>14453</v>
      </c>
    </row>
    <row r="478" spans="1:8" ht="32.25" thickBot="1" x14ac:dyDescent="0.25">
      <c r="A478" s="403">
        <f t="shared" si="226"/>
        <v>456</v>
      </c>
      <c r="B478" s="246" t="s">
        <v>490</v>
      </c>
      <c r="C478" s="246" t="s">
        <v>551</v>
      </c>
      <c r="D478" s="246" t="s">
        <v>135</v>
      </c>
      <c r="E478" s="244" t="s">
        <v>138</v>
      </c>
      <c r="F478" s="248">
        <f>ГРБС!H342</f>
        <v>14340</v>
      </c>
      <c r="G478" s="248">
        <f>ГРБС!I342</f>
        <v>14363.2</v>
      </c>
      <c r="H478" s="249">
        <f>ГРБС!J342</f>
        <v>14453</v>
      </c>
    </row>
    <row r="479" spans="1:8" ht="16.5" thickBot="1" x14ac:dyDescent="0.25">
      <c r="A479" s="403">
        <f t="shared" si="226"/>
        <v>457</v>
      </c>
      <c r="B479" s="426" t="s">
        <v>1</v>
      </c>
      <c r="C479" s="453"/>
      <c r="D479" s="340"/>
      <c r="E479" s="219" t="s">
        <v>0</v>
      </c>
      <c r="F479" s="427">
        <f>F480</f>
        <v>284</v>
      </c>
      <c r="G479" s="427">
        <f t="shared" ref="G479:H479" si="230">G480</f>
        <v>279</v>
      </c>
      <c r="H479" s="225">
        <f t="shared" si="230"/>
        <v>279</v>
      </c>
    </row>
    <row r="480" spans="1:8" ht="32.25" thickBot="1" x14ac:dyDescent="0.25">
      <c r="A480" s="403">
        <f t="shared" si="226"/>
        <v>458</v>
      </c>
      <c r="B480" s="324" t="s">
        <v>3</v>
      </c>
      <c r="C480" s="453"/>
      <c r="D480" s="340"/>
      <c r="E480" s="454" t="s">
        <v>2</v>
      </c>
      <c r="F480" s="400">
        <f>F481+F486+F499</f>
        <v>284</v>
      </c>
      <c r="G480" s="400">
        <f t="shared" ref="G480:H480" si="231">G481+G486+G499</f>
        <v>279</v>
      </c>
      <c r="H480" s="259">
        <f t="shared" si="231"/>
        <v>279</v>
      </c>
    </row>
    <row r="481" spans="1:8" ht="94.5" x14ac:dyDescent="0.2">
      <c r="A481" s="403">
        <f t="shared" si="226"/>
        <v>459</v>
      </c>
      <c r="B481" s="329" t="s">
        <v>3</v>
      </c>
      <c r="C481" s="411" t="s">
        <v>4</v>
      </c>
      <c r="D481" s="439"/>
      <c r="E481" s="46" t="s">
        <v>590</v>
      </c>
      <c r="F481" s="412">
        <f>F482+F484</f>
        <v>9</v>
      </c>
      <c r="G481" s="412">
        <f t="shared" ref="G481:H481" si="232">G482+G484</f>
        <v>40</v>
      </c>
      <c r="H481" s="312">
        <f t="shared" si="232"/>
        <v>40</v>
      </c>
    </row>
    <row r="482" spans="1:8" ht="63" x14ac:dyDescent="0.2">
      <c r="A482" s="403">
        <f t="shared" si="226"/>
        <v>460</v>
      </c>
      <c r="B482" s="246" t="s">
        <v>3</v>
      </c>
      <c r="C482" s="455" t="s">
        <v>6</v>
      </c>
      <c r="D482" s="286"/>
      <c r="E482" s="452" t="s">
        <v>5</v>
      </c>
      <c r="F482" s="404">
        <f>F483</f>
        <v>0</v>
      </c>
      <c r="G482" s="404">
        <f t="shared" ref="G482:H482" si="233">G483</f>
        <v>35</v>
      </c>
      <c r="H482" s="249">
        <f t="shared" si="233"/>
        <v>35</v>
      </c>
    </row>
    <row r="483" spans="1:8" ht="64.5" customHeight="1" x14ac:dyDescent="0.2">
      <c r="A483" s="403">
        <f t="shared" si="226"/>
        <v>461</v>
      </c>
      <c r="B483" s="246" t="s">
        <v>3</v>
      </c>
      <c r="C483" s="35" t="s">
        <v>6</v>
      </c>
      <c r="D483" s="239" t="s">
        <v>116</v>
      </c>
      <c r="E483" s="345" t="s">
        <v>117</v>
      </c>
      <c r="F483" s="404">
        <f>ГРБС!H347</f>
        <v>0</v>
      </c>
      <c r="G483" s="248">
        <f>ГРБС!I347</f>
        <v>35</v>
      </c>
      <c r="H483" s="249">
        <f>ГРБС!J347</f>
        <v>35</v>
      </c>
    </row>
    <row r="484" spans="1:8" ht="63" x14ac:dyDescent="0.2">
      <c r="A484" s="403">
        <f t="shared" si="226"/>
        <v>462</v>
      </c>
      <c r="B484" s="246" t="s">
        <v>3</v>
      </c>
      <c r="C484" s="434" t="s">
        <v>8</v>
      </c>
      <c r="D484" s="286"/>
      <c r="E484" s="244" t="s">
        <v>7</v>
      </c>
      <c r="F484" s="412">
        <f>F485</f>
        <v>9</v>
      </c>
      <c r="G484" s="412">
        <f t="shared" ref="G484:H484" si="234">G485</f>
        <v>5</v>
      </c>
      <c r="H484" s="312">
        <f t="shared" si="234"/>
        <v>5</v>
      </c>
    </row>
    <row r="485" spans="1:8" ht="63" customHeight="1" x14ac:dyDescent="0.2">
      <c r="A485" s="403">
        <f t="shared" si="226"/>
        <v>463</v>
      </c>
      <c r="B485" s="246" t="s">
        <v>3</v>
      </c>
      <c r="C485" s="35" t="s">
        <v>8</v>
      </c>
      <c r="D485" s="252" t="s">
        <v>116</v>
      </c>
      <c r="E485" s="250" t="s">
        <v>117</v>
      </c>
      <c r="F485" s="404">
        <f>ГРБС!H349</f>
        <v>9</v>
      </c>
      <c r="G485" s="248">
        <f>ГРБС!I349</f>
        <v>5</v>
      </c>
      <c r="H485" s="249">
        <f>ГРБС!J349</f>
        <v>5</v>
      </c>
    </row>
    <row r="486" spans="1:8" ht="94.5" x14ac:dyDescent="0.2">
      <c r="A486" s="403">
        <f t="shared" si="226"/>
        <v>464</v>
      </c>
      <c r="B486" s="246" t="s">
        <v>3</v>
      </c>
      <c r="C486" s="414" t="s">
        <v>12</v>
      </c>
      <c r="D486" s="246"/>
      <c r="E486" s="456" t="s">
        <v>669</v>
      </c>
      <c r="F486" s="412">
        <f>F487+F489+F491+F493+F495+F497</f>
        <v>240</v>
      </c>
      <c r="G486" s="412">
        <f t="shared" ref="G486:H486" si="235">G487+G489+G491+G493+G495+G497</f>
        <v>229</v>
      </c>
      <c r="H486" s="312">
        <f t="shared" si="235"/>
        <v>229</v>
      </c>
    </row>
    <row r="487" spans="1:8" ht="94.5" x14ac:dyDescent="0.2">
      <c r="A487" s="403">
        <f t="shared" si="226"/>
        <v>465</v>
      </c>
      <c r="B487" s="246" t="s">
        <v>3</v>
      </c>
      <c r="C487" s="434" t="s">
        <v>9</v>
      </c>
      <c r="D487" s="329"/>
      <c r="E487" s="419" t="s">
        <v>471</v>
      </c>
      <c r="F487" s="404">
        <f>F488</f>
        <v>20</v>
      </c>
      <c r="G487" s="404">
        <f t="shared" ref="G487:H487" si="236">G488</f>
        <v>30</v>
      </c>
      <c r="H487" s="249">
        <f t="shared" si="236"/>
        <v>30</v>
      </c>
    </row>
    <row r="488" spans="1:8" ht="65.25" customHeight="1" x14ac:dyDescent="0.2">
      <c r="A488" s="403">
        <f t="shared" si="226"/>
        <v>466</v>
      </c>
      <c r="B488" s="246" t="s">
        <v>3</v>
      </c>
      <c r="C488" s="434" t="s">
        <v>9</v>
      </c>
      <c r="D488" s="246" t="s">
        <v>116</v>
      </c>
      <c r="E488" s="418" t="s">
        <v>117</v>
      </c>
      <c r="F488" s="404">
        <f>ГРБС!H352</f>
        <v>20</v>
      </c>
      <c r="G488" s="248">
        <f>ГРБС!I352</f>
        <v>30</v>
      </c>
      <c r="H488" s="249">
        <f>ГРБС!J352</f>
        <v>30</v>
      </c>
    </row>
    <row r="489" spans="1:8" ht="63" x14ac:dyDescent="0.2">
      <c r="A489" s="403">
        <f t="shared" si="226"/>
        <v>467</v>
      </c>
      <c r="B489" s="246" t="s">
        <v>3</v>
      </c>
      <c r="C489" s="434" t="s">
        <v>10</v>
      </c>
      <c r="D489" s="246"/>
      <c r="E489" s="419" t="s">
        <v>472</v>
      </c>
      <c r="F489" s="404">
        <f>F490</f>
        <v>20</v>
      </c>
      <c r="G489" s="404">
        <f t="shared" ref="G489:H489" si="237">G490</f>
        <v>20</v>
      </c>
      <c r="H489" s="249">
        <f t="shared" si="237"/>
        <v>20</v>
      </c>
    </row>
    <row r="490" spans="1:8" ht="62.25" customHeight="1" x14ac:dyDescent="0.2">
      <c r="A490" s="403">
        <f t="shared" si="226"/>
        <v>468</v>
      </c>
      <c r="B490" s="246" t="s">
        <v>3</v>
      </c>
      <c r="C490" s="457" t="s">
        <v>10</v>
      </c>
      <c r="D490" s="246" t="s">
        <v>116</v>
      </c>
      <c r="E490" s="418" t="s">
        <v>117</v>
      </c>
      <c r="F490" s="412">
        <f>ГРБС!H353</f>
        <v>20</v>
      </c>
      <c r="G490" s="248">
        <f>ГРБС!I354</f>
        <v>20</v>
      </c>
      <c r="H490" s="249">
        <f>ГРБС!J354</f>
        <v>20</v>
      </c>
    </row>
    <row r="491" spans="1:8" ht="110.25" x14ac:dyDescent="0.2">
      <c r="A491" s="403">
        <f t="shared" si="226"/>
        <v>469</v>
      </c>
      <c r="B491" s="246" t="s">
        <v>3</v>
      </c>
      <c r="C491" s="455" t="s">
        <v>11</v>
      </c>
      <c r="D491" s="246"/>
      <c r="E491" s="419" t="s">
        <v>737</v>
      </c>
      <c r="F491" s="404">
        <f>F492</f>
        <v>60</v>
      </c>
      <c r="G491" s="404">
        <f t="shared" ref="G491:H491" si="238">G492</f>
        <v>60</v>
      </c>
      <c r="H491" s="249">
        <f t="shared" si="238"/>
        <v>60</v>
      </c>
    </row>
    <row r="492" spans="1:8" ht="60" customHeight="1" x14ac:dyDescent="0.2">
      <c r="A492" s="403">
        <f t="shared" si="226"/>
        <v>470</v>
      </c>
      <c r="B492" s="246" t="s">
        <v>3</v>
      </c>
      <c r="C492" s="455" t="s">
        <v>11</v>
      </c>
      <c r="D492" s="239" t="s">
        <v>116</v>
      </c>
      <c r="E492" s="418" t="s">
        <v>117</v>
      </c>
      <c r="F492" s="412">
        <f>ГРБС!H356</f>
        <v>60</v>
      </c>
      <c r="G492" s="248">
        <f>ГРБС!I356</f>
        <v>60</v>
      </c>
      <c r="H492" s="249">
        <f>ГРБС!J356</f>
        <v>60</v>
      </c>
    </row>
    <row r="493" spans="1:8" ht="110.25" x14ac:dyDescent="0.2">
      <c r="A493" s="403">
        <f t="shared" si="226"/>
        <v>471</v>
      </c>
      <c r="B493" s="246" t="s">
        <v>3</v>
      </c>
      <c r="C493" s="458" t="s">
        <v>13</v>
      </c>
      <c r="D493" s="252"/>
      <c r="E493" s="419" t="s">
        <v>473</v>
      </c>
      <c r="F493" s="404">
        <f>F494</f>
        <v>32</v>
      </c>
      <c r="G493" s="404">
        <f t="shared" ref="G493:H493" si="239">G494</f>
        <v>32</v>
      </c>
      <c r="H493" s="249">
        <f t="shared" si="239"/>
        <v>32</v>
      </c>
    </row>
    <row r="494" spans="1:8" ht="65.25" customHeight="1" x14ac:dyDescent="0.2">
      <c r="A494" s="403">
        <f t="shared" si="226"/>
        <v>472</v>
      </c>
      <c r="B494" s="246" t="s">
        <v>3</v>
      </c>
      <c r="C494" s="457" t="s">
        <v>13</v>
      </c>
      <c r="D494" s="246" t="s">
        <v>116</v>
      </c>
      <c r="E494" s="418" t="s">
        <v>117</v>
      </c>
      <c r="F494" s="412">
        <f>ГРБС!H358</f>
        <v>32</v>
      </c>
      <c r="G494" s="248">
        <f>ГРБС!I358</f>
        <v>32</v>
      </c>
      <c r="H494" s="249">
        <f>ГРБС!J358</f>
        <v>32</v>
      </c>
    </row>
    <row r="495" spans="1:8" ht="63" x14ac:dyDescent="0.2">
      <c r="A495" s="403">
        <f t="shared" si="226"/>
        <v>473</v>
      </c>
      <c r="B495" s="246" t="s">
        <v>3</v>
      </c>
      <c r="C495" s="434" t="s">
        <v>14</v>
      </c>
      <c r="D495" s="239"/>
      <c r="E495" s="419" t="s">
        <v>474</v>
      </c>
      <c r="F495" s="404">
        <f>F496</f>
        <v>15</v>
      </c>
      <c r="G495" s="404">
        <f t="shared" ref="G495:H495" si="240">G496</f>
        <v>15</v>
      </c>
      <c r="H495" s="249">
        <f t="shared" si="240"/>
        <v>15</v>
      </c>
    </row>
    <row r="496" spans="1:8" ht="63.75" customHeight="1" x14ac:dyDescent="0.2">
      <c r="A496" s="403">
        <f t="shared" si="226"/>
        <v>474</v>
      </c>
      <c r="B496" s="246" t="s">
        <v>3</v>
      </c>
      <c r="C496" s="458" t="s">
        <v>14</v>
      </c>
      <c r="D496" s="246" t="s">
        <v>116</v>
      </c>
      <c r="E496" s="418" t="s">
        <v>117</v>
      </c>
      <c r="F496" s="402">
        <f>ГРБС!H360</f>
        <v>15</v>
      </c>
      <c r="G496" s="248">
        <f>ГРБС!I360</f>
        <v>15</v>
      </c>
      <c r="H496" s="249">
        <f>ГРБС!J360</f>
        <v>15</v>
      </c>
    </row>
    <row r="497" spans="1:8" ht="110.25" customHeight="1" x14ac:dyDescent="0.2">
      <c r="A497" s="403">
        <f t="shared" si="226"/>
        <v>475</v>
      </c>
      <c r="B497" s="246" t="s">
        <v>3</v>
      </c>
      <c r="C497" s="434" t="s">
        <v>15</v>
      </c>
      <c r="D497" s="246"/>
      <c r="E497" s="419" t="s">
        <v>475</v>
      </c>
      <c r="F497" s="404">
        <f>F498</f>
        <v>93</v>
      </c>
      <c r="G497" s="404">
        <f t="shared" ref="G497:H497" si="241">G498</f>
        <v>72</v>
      </c>
      <c r="H497" s="249">
        <f t="shared" si="241"/>
        <v>72</v>
      </c>
    </row>
    <row r="498" spans="1:8" ht="67.5" customHeight="1" x14ac:dyDescent="0.2">
      <c r="A498" s="403">
        <f t="shared" si="226"/>
        <v>476</v>
      </c>
      <c r="B498" s="246" t="s">
        <v>3</v>
      </c>
      <c r="C498" s="435" t="s">
        <v>15</v>
      </c>
      <c r="D498" s="252" t="s">
        <v>116</v>
      </c>
      <c r="E498" s="46" t="s">
        <v>117</v>
      </c>
      <c r="F498" s="412">
        <f>ГРБС!H362</f>
        <v>93</v>
      </c>
      <c r="G498" s="254">
        <f>ГРБС!I362</f>
        <v>72</v>
      </c>
      <c r="H498" s="255">
        <f>ГРБС!J362</f>
        <v>72</v>
      </c>
    </row>
    <row r="499" spans="1:8" ht="47.25" x14ac:dyDescent="0.2">
      <c r="A499" s="403">
        <f t="shared" si="226"/>
        <v>477</v>
      </c>
      <c r="B499" s="246" t="s">
        <v>3</v>
      </c>
      <c r="C499" s="247" t="s">
        <v>446</v>
      </c>
      <c r="D499" s="246"/>
      <c r="E499" s="302" t="s">
        <v>445</v>
      </c>
      <c r="F499" s="248">
        <f>F500+F502</f>
        <v>35</v>
      </c>
      <c r="G499" s="248">
        <f t="shared" ref="G499:H499" si="242">G500+G502</f>
        <v>10</v>
      </c>
      <c r="H499" s="249">
        <f t="shared" si="242"/>
        <v>10</v>
      </c>
    </row>
    <row r="500" spans="1:8" ht="94.5" x14ac:dyDescent="0.2">
      <c r="A500" s="403">
        <f t="shared" si="226"/>
        <v>478</v>
      </c>
      <c r="B500" s="246" t="s">
        <v>3</v>
      </c>
      <c r="C500" s="253" t="s">
        <v>448</v>
      </c>
      <c r="D500" s="284"/>
      <c r="E500" s="302" t="s">
        <v>447</v>
      </c>
      <c r="F500" s="428">
        <f>F501</f>
        <v>10</v>
      </c>
      <c r="G500" s="248">
        <f t="shared" ref="G500:H500" si="243">G501</f>
        <v>10</v>
      </c>
      <c r="H500" s="249">
        <f t="shared" si="243"/>
        <v>10</v>
      </c>
    </row>
    <row r="501" spans="1:8" ht="64.5" customHeight="1" x14ac:dyDescent="0.2">
      <c r="A501" s="403">
        <f t="shared" si="226"/>
        <v>479</v>
      </c>
      <c r="B501" s="246" t="s">
        <v>3</v>
      </c>
      <c r="C501" s="253" t="s">
        <v>448</v>
      </c>
      <c r="D501" s="246" t="s">
        <v>116</v>
      </c>
      <c r="E501" s="250" t="s">
        <v>117</v>
      </c>
      <c r="F501" s="248">
        <f>ГРБС!H365</f>
        <v>10</v>
      </c>
      <c r="G501" s="248">
        <f>ГРБС!I365</f>
        <v>10</v>
      </c>
      <c r="H501" s="249">
        <f>ГРБС!J365</f>
        <v>10</v>
      </c>
    </row>
    <row r="502" spans="1:8" ht="63" x14ac:dyDescent="0.2">
      <c r="A502" s="403">
        <f t="shared" si="226"/>
        <v>480</v>
      </c>
      <c r="B502" s="246" t="s">
        <v>3</v>
      </c>
      <c r="C502" s="300" t="s">
        <v>450</v>
      </c>
      <c r="D502" s="246"/>
      <c r="E502" s="302" t="s">
        <v>449</v>
      </c>
      <c r="F502" s="248">
        <f>F503</f>
        <v>25</v>
      </c>
      <c r="G502" s="248">
        <f t="shared" ref="G502:H502" si="244">G503</f>
        <v>0</v>
      </c>
      <c r="H502" s="249">
        <f t="shared" si="244"/>
        <v>0</v>
      </c>
    </row>
    <row r="503" spans="1:8" ht="67.5" customHeight="1" thickBot="1" x14ac:dyDescent="0.25">
      <c r="A503" s="405">
        <f t="shared" si="226"/>
        <v>481</v>
      </c>
      <c r="B503" s="329" t="s">
        <v>3</v>
      </c>
      <c r="C503" s="264" t="s">
        <v>450</v>
      </c>
      <c r="D503" s="277" t="s">
        <v>116</v>
      </c>
      <c r="E503" s="345" t="s">
        <v>117</v>
      </c>
      <c r="F503" s="254">
        <f>ГРБС!H367</f>
        <v>25</v>
      </c>
      <c r="G503" s="254">
        <f>ГРБС!I367</f>
        <v>0</v>
      </c>
      <c r="H503" s="255">
        <f>ГРБС!J367</f>
        <v>0</v>
      </c>
    </row>
    <row r="504" spans="1:8" ht="16.5" thickBot="1" x14ac:dyDescent="0.25">
      <c r="A504" s="218">
        <f t="shared" si="226"/>
        <v>482</v>
      </c>
      <c r="B504" s="426">
        <v>1000</v>
      </c>
      <c r="C504" s="426"/>
      <c r="D504" s="341"/>
      <c r="E504" s="219" t="s">
        <v>190</v>
      </c>
      <c r="F504" s="427">
        <f>F505+F513+F551+F539</f>
        <v>145255.90000000002</v>
      </c>
      <c r="G504" s="427">
        <f>G505+G513+G551+G539</f>
        <v>141560.9</v>
      </c>
      <c r="H504" s="225">
        <f>H505+H513+H551+H539</f>
        <v>145481</v>
      </c>
    </row>
    <row r="505" spans="1:8" ht="16.5" thickBot="1" x14ac:dyDescent="0.25">
      <c r="A505" s="218">
        <f t="shared" si="226"/>
        <v>483</v>
      </c>
      <c r="B505" s="324">
        <v>1001</v>
      </c>
      <c r="C505" s="399"/>
      <c r="D505" s="324"/>
      <c r="E505" s="233" t="s">
        <v>163</v>
      </c>
      <c r="F505" s="400">
        <f>F506+F509</f>
        <v>21066.3</v>
      </c>
      <c r="G505" s="400">
        <f t="shared" ref="G505:H505" si="245">G506+G509</f>
        <v>21177.200000000001</v>
      </c>
      <c r="H505" s="259">
        <f t="shared" si="245"/>
        <v>21611.899999999998</v>
      </c>
    </row>
    <row r="506" spans="1:8" ht="31.5" x14ac:dyDescent="0.2">
      <c r="A506" s="236">
        <f t="shared" si="226"/>
        <v>484</v>
      </c>
      <c r="B506" s="329" t="s">
        <v>170</v>
      </c>
      <c r="C506" s="411" t="s">
        <v>36</v>
      </c>
      <c r="D506" s="307"/>
      <c r="E506" s="279" t="s">
        <v>379</v>
      </c>
      <c r="F506" s="242">
        <f>F507</f>
        <v>19735.599999999999</v>
      </c>
      <c r="G506" s="242">
        <f t="shared" ref="G506:H506" si="246">G507</f>
        <v>19846.5</v>
      </c>
      <c r="H506" s="243">
        <f t="shared" si="246"/>
        <v>20281.199999999997</v>
      </c>
    </row>
    <row r="507" spans="1:8" ht="84.75" customHeight="1" x14ac:dyDescent="0.2">
      <c r="A507" s="403">
        <f t="shared" si="226"/>
        <v>485</v>
      </c>
      <c r="B507" s="284">
        <v>1001</v>
      </c>
      <c r="C507" s="300" t="s">
        <v>347</v>
      </c>
      <c r="D507" s="407"/>
      <c r="E507" s="244" t="s">
        <v>98</v>
      </c>
      <c r="F507" s="248">
        <f>F508</f>
        <v>19735.599999999999</v>
      </c>
      <c r="G507" s="248">
        <f t="shared" ref="G507:H507" si="247">G508</f>
        <v>19846.5</v>
      </c>
      <c r="H507" s="249">
        <f t="shared" si="247"/>
        <v>20281.199999999997</v>
      </c>
    </row>
    <row r="508" spans="1:8" ht="47.25" x14ac:dyDescent="0.2">
      <c r="A508" s="403">
        <f t="shared" si="226"/>
        <v>486</v>
      </c>
      <c r="B508" s="246">
        <v>1001</v>
      </c>
      <c r="C508" s="260" t="s">
        <v>347</v>
      </c>
      <c r="D508" s="329" t="s">
        <v>268</v>
      </c>
      <c r="E508" s="46" t="s">
        <v>140</v>
      </c>
      <c r="F508" s="412">
        <f>ГРБС!H625+ГРБС!H638+ГРБС!H655+ГРБС!H372</f>
        <v>19735.599999999999</v>
      </c>
      <c r="G508" s="412">
        <f>ГРБС!I625+ГРБС!I638+ГРБС!I655+ГРБС!I372</f>
        <v>19846.5</v>
      </c>
      <c r="H508" s="312">
        <f>ГРБС!J625+ГРБС!J638+ГРБС!J655+ГРБС!J372</f>
        <v>20281.199999999997</v>
      </c>
    </row>
    <row r="509" spans="1:8" ht="69.75" customHeight="1" x14ac:dyDescent="0.2">
      <c r="A509" s="403">
        <f t="shared" si="226"/>
        <v>487</v>
      </c>
      <c r="B509" s="246" t="s">
        <v>170</v>
      </c>
      <c r="C509" s="247" t="s">
        <v>220</v>
      </c>
      <c r="D509" s="246"/>
      <c r="E509" s="244" t="s">
        <v>670</v>
      </c>
      <c r="F509" s="404">
        <f>F510</f>
        <v>1330.7</v>
      </c>
      <c r="G509" s="404">
        <f t="shared" ref="G509:H509" si="248">G510</f>
        <v>1330.7</v>
      </c>
      <c r="H509" s="249">
        <f t="shared" si="248"/>
        <v>1330.7</v>
      </c>
    </row>
    <row r="510" spans="1:8" ht="94.5" x14ac:dyDescent="0.2">
      <c r="A510" s="403">
        <f t="shared" si="226"/>
        <v>488</v>
      </c>
      <c r="B510" s="246" t="s">
        <v>170</v>
      </c>
      <c r="C510" s="247" t="s">
        <v>248</v>
      </c>
      <c r="D510" s="246"/>
      <c r="E510" s="244" t="s">
        <v>663</v>
      </c>
      <c r="F510" s="404">
        <f>F511</f>
        <v>1330.7</v>
      </c>
      <c r="G510" s="404">
        <f t="shared" ref="G510:H510" si="249">G511</f>
        <v>1330.7</v>
      </c>
      <c r="H510" s="249">
        <f t="shared" si="249"/>
        <v>1330.7</v>
      </c>
    </row>
    <row r="511" spans="1:8" ht="78.75" x14ac:dyDescent="0.2">
      <c r="A511" s="403">
        <f t="shared" si="226"/>
        <v>489</v>
      </c>
      <c r="B511" s="246" t="s">
        <v>170</v>
      </c>
      <c r="C511" s="247" t="s">
        <v>378</v>
      </c>
      <c r="D511" s="246"/>
      <c r="E511" s="244" t="s">
        <v>98</v>
      </c>
      <c r="F511" s="404">
        <f>F512</f>
        <v>1330.7</v>
      </c>
      <c r="G511" s="404">
        <f t="shared" ref="G511:H511" si="250">G512</f>
        <v>1330.7</v>
      </c>
      <c r="H511" s="249">
        <f t="shared" si="250"/>
        <v>1330.7</v>
      </c>
    </row>
    <row r="512" spans="1:8" ht="48" thickBot="1" x14ac:dyDescent="0.25">
      <c r="A512" s="403">
        <f t="shared" si="226"/>
        <v>490</v>
      </c>
      <c r="B512" s="246" t="s">
        <v>170</v>
      </c>
      <c r="C512" s="247" t="s">
        <v>378</v>
      </c>
      <c r="D512" s="239" t="s">
        <v>268</v>
      </c>
      <c r="E512" s="46" t="s">
        <v>140</v>
      </c>
      <c r="F512" s="404">
        <f>ГРБС!H579</f>
        <v>1330.7</v>
      </c>
      <c r="G512" s="248">
        <f>ГРБС!I579</f>
        <v>1330.7</v>
      </c>
      <c r="H512" s="249">
        <f>ГРБС!J579</f>
        <v>1330.7</v>
      </c>
    </row>
    <row r="513" spans="1:8" ht="31.5" customHeight="1" thickBot="1" x14ac:dyDescent="0.25">
      <c r="A513" s="403">
        <f t="shared" si="226"/>
        <v>491</v>
      </c>
      <c r="B513" s="324" t="s">
        <v>193</v>
      </c>
      <c r="C513" s="399"/>
      <c r="D513" s="324"/>
      <c r="E513" s="233" t="s">
        <v>194</v>
      </c>
      <c r="F513" s="400">
        <f>F518+F514</f>
        <v>112253.70000000003</v>
      </c>
      <c r="G513" s="400">
        <f t="shared" ref="G513:H513" si="251">G518+G514</f>
        <v>111379.09999999999</v>
      </c>
      <c r="H513" s="259">
        <f t="shared" si="251"/>
        <v>114463.3</v>
      </c>
    </row>
    <row r="514" spans="1:8" ht="148.5" customHeight="1" x14ac:dyDescent="0.2">
      <c r="A514" s="403">
        <f t="shared" si="226"/>
        <v>492</v>
      </c>
      <c r="B514" s="277" t="s">
        <v>193</v>
      </c>
      <c r="C514" s="270" t="s">
        <v>119</v>
      </c>
      <c r="D514" s="239"/>
      <c r="E514" s="279" t="s">
        <v>335</v>
      </c>
      <c r="F514" s="242">
        <f>F515</f>
        <v>3000</v>
      </c>
      <c r="G514" s="242">
        <f t="shared" ref="G514:H514" si="252">G515</f>
        <v>0</v>
      </c>
      <c r="H514" s="243">
        <f t="shared" si="252"/>
        <v>0</v>
      </c>
    </row>
    <row r="515" spans="1:8" ht="51" customHeight="1" x14ac:dyDescent="0.2">
      <c r="A515" s="403">
        <f t="shared" si="226"/>
        <v>493</v>
      </c>
      <c r="B515" s="284" t="s">
        <v>193</v>
      </c>
      <c r="C515" s="270" t="s">
        <v>724</v>
      </c>
      <c r="D515" s="246"/>
      <c r="E515" s="244" t="s">
        <v>727</v>
      </c>
      <c r="F515" s="248">
        <f>F516</f>
        <v>3000</v>
      </c>
      <c r="G515" s="248">
        <f t="shared" ref="G515:H515" si="253">G516</f>
        <v>0</v>
      </c>
      <c r="H515" s="249">
        <f t="shared" si="253"/>
        <v>0</v>
      </c>
    </row>
    <row r="516" spans="1:8" ht="221.25" customHeight="1" x14ac:dyDescent="0.2">
      <c r="A516" s="403">
        <f t="shared" si="226"/>
        <v>494</v>
      </c>
      <c r="B516" s="284" t="s">
        <v>193</v>
      </c>
      <c r="C516" s="270" t="s">
        <v>725</v>
      </c>
      <c r="D516" s="246"/>
      <c r="E516" s="244" t="s">
        <v>726</v>
      </c>
      <c r="F516" s="248">
        <f>F517</f>
        <v>3000</v>
      </c>
      <c r="G516" s="248">
        <f t="shared" ref="G516:H516" si="254">G517</f>
        <v>0</v>
      </c>
      <c r="H516" s="249">
        <f t="shared" si="254"/>
        <v>0</v>
      </c>
    </row>
    <row r="517" spans="1:8" ht="24.75" customHeight="1" x14ac:dyDescent="0.2">
      <c r="A517" s="403">
        <f t="shared" si="226"/>
        <v>495</v>
      </c>
      <c r="B517" s="246" t="s">
        <v>193</v>
      </c>
      <c r="C517" s="270" t="s">
        <v>725</v>
      </c>
      <c r="D517" s="246" t="s">
        <v>267</v>
      </c>
      <c r="E517" s="244" t="s">
        <v>270</v>
      </c>
      <c r="F517" s="248">
        <f>ГРБС!H377</f>
        <v>3000</v>
      </c>
      <c r="G517" s="248">
        <f>ГРБС!I377</f>
        <v>0</v>
      </c>
      <c r="H517" s="249">
        <f>ГРБС!J377</f>
        <v>0</v>
      </c>
    </row>
    <row r="518" spans="1:8" ht="78.75" x14ac:dyDescent="0.2">
      <c r="A518" s="403">
        <f t="shared" si="226"/>
        <v>496</v>
      </c>
      <c r="B518" s="329" t="s">
        <v>193</v>
      </c>
      <c r="C518" s="411" t="s">
        <v>128</v>
      </c>
      <c r="D518" s="439"/>
      <c r="E518" s="279" t="s">
        <v>587</v>
      </c>
      <c r="F518" s="402">
        <f>F519+F527</f>
        <v>109253.70000000003</v>
      </c>
      <c r="G518" s="402">
        <f t="shared" ref="G518:H518" si="255">G519+G527</f>
        <v>111379.09999999999</v>
      </c>
      <c r="H518" s="243">
        <f t="shared" si="255"/>
        <v>114463.3</v>
      </c>
    </row>
    <row r="519" spans="1:8" ht="94.5" x14ac:dyDescent="0.2">
      <c r="A519" s="403">
        <f t="shared" si="226"/>
        <v>497</v>
      </c>
      <c r="B519" s="246" t="s">
        <v>193</v>
      </c>
      <c r="C519" s="246" t="s">
        <v>129</v>
      </c>
      <c r="D519" s="286"/>
      <c r="E519" s="244" t="s">
        <v>667</v>
      </c>
      <c r="F519" s="404">
        <f>F520+F522+F525</f>
        <v>1648.8</v>
      </c>
      <c r="G519" s="404">
        <f t="shared" ref="G519:H519" si="256">G520+G522+G525</f>
        <v>1396.5</v>
      </c>
      <c r="H519" s="249">
        <f t="shared" si="256"/>
        <v>1396.5</v>
      </c>
    </row>
    <row r="520" spans="1:8" ht="94.5" x14ac:dyDescent="0.2">
      <c r="A520" s="403">
        <f t="shared" si="226"/>
        <v>498</v>
      </c>
      <c r="B520" s="246" t="s">
        <v>193</v>
      </c>
      <c r="C520" s="246" t="s">
        <v>131</v>
      </c>
      <c r="D520" s="286"/>
      <c r="E520" s="302" t="s">
        <v>610</v>
      </c>
      <c r="F520" s="404">
        <f>F521</f>
        <v>167.5</v>
      </c>
      <c r="G520" s="404">
        <f t="shared" ref="G520:H520" si="257">G521</f>
        <v>219.5</v>
      </c>
      <c r="H520" s="249">
        <f t="shared" si="257"/>
        <v>219.5</v>
      </c>
    </row>
    <row r="521" spans="1:8" ht="15.75" x14ac:dyDescent="0.2">
      <c r="A521" s="403">
        <f t="shared" si="226"/>
        <v>499</v>
      </c>
      <c r="B521" s="246" t="s">
        <v>193</v>
      </c>
      <c r="C521" s="246" t="s">
        <v>131</v>
      </c>
      <c r="D521" s="246" t="s">
        <v>267</v>
      </c>
      <c r="E521" s="244" t="s">
        <v>270</v>
      </c>
      <c r="F521" s="404">
        <f>ГРБС!H381</f>
        <v>167.5</v>
      </c>
      <c r="G521" s="248">
        <f>ГРБС!I381</f>
        <v>219.5</v>
      </c>
      <c r="H521" s="249">
        <f>ГРБС!J381</f>
        <v>219.5</v>
      </c>
    </row>
    <row r="522" spans="1:8" ht="174.75" customHeight="1" x14ac:dyDescent="0.2">
      <c r="A522" s="403">
        <f t="shared" si="226"/>
        <v>500</v>
      </c>
      <c r="B522" s="246" t="s">
        <v>193</v>
      </c>
      <c r="C522" s="246" t="s">
        <v>130</v>
      </c>
      <c r="D522" s="286"/>
      <c r="E522" s="244" t="s">
        <v>730</v>
      </c>
      <c r="F522" s="404">
        <f>F523+F524</f>
        <v>756</v>
      </c>
      <c r="G522" s="404">
        <f t="shared" ref="G522:H522" si="258">G523+G524</f>
        <v>727</v>
      </c>
      <c r="H522" s="249">
        <f t="shared" si="258"/>
        <v>727</v>
      </c>
    </row>
    <row r="523" spans="1:8" ht="39" customHeight="1" x14ac:dyDescent="0.2">
      <c r="A523" s="403">
        <f t="shared" si="226"/>
        <v>501</v>
      </c>
      <c r="B523" s="246" t="s">
        <v>193</v>
      </c>
      <c r="C523" s="246" t="s">
        <v>130</v>
      </c>
      <c r="D523" s="246" t="s">
        <v>403</v>
      </c>
      <c r="E523" s="250" t="s">
        <v>402</v>
      </c>
      <c r="F523" s="404">
        <f>ГРБС!H383</f>
        <v>690</v>
      </c>
      <c r="G523" s="404">
        <f>ГРБС!I383</f>
        <v>621</v>
      </c>
      <c r="H523" s="249">
        <f>ГРБС!J383</f>
        <v>621</v>
      </c>
    </row>
    <row r="524" spans="1:8" ht="15.75" x14ac:dyDescent="0.2">
      <c r="A524" s="403">
        <f t="shared" si="226"/>
        <v>502</v>
      </c>
      <c r="B524" s="246" t="s">
        <v>193</v>
      </c>
      <c r="C524" s="246" t="s">
        <v>130</v>
      </c>
      <c r="D524" s="246" t="s">
        <v>267</v>
      </c>
      <c r="E524" s="244" t="s">
        <v>270</v>
      </c>
      <c r="F524" s="404">
        <f>ГРБС!H384</f>
        <v>66</v>
      </c>
      <c r="G524" s="248">
        <f>ГРБС!I384</f>
        <v>106</v>
      </c>
      <c r="H524" s="249">
        <f>ГРБС!J384</f>
        <v>106</v>
      </c>
    </row>
    <row r="525" spans="1:8" ht="63" x14ac:dyDescent="0.2">
      <c r="A525" s="403">
        <f t="shared" si="226"/>
        <v>503</v>
      </c>
      <c r="B525" s="246" t="s">
        <v>193</v>
      </c>
      <c r="C525" s="274" t="s">
        <v>532</v>
      </c>
      <c r="D525" s="286"/>
      <c r="E525" s="46" t="s">
        <v>31</v>
      </c>
      <c r="F525" s="404">
        <f>F526</f>
        <v>725.3</v>
      </c>
      <c r="G525" s="404">
        <f t="shared" ref="G525:H525" si="259">G526</f>
        <v>450</v>
      </c>
      <c r="H525" s="249">
        <f t="shared" si="259"/>
        <v>450</v>
      </c>
    </row>
    <row r="526" spans="1:8" ht="66" customHeight="1" x14ac:dyDescent="0.2">
      <c r="A526" s="403">
        <f t="shared" si="226"/>
        <v>504</v>
      </c>
      <c r="B526" s="246" t="s">
        <v>193</v>
      </c>
      <c r="C526" s="274" t="s">
        <v>532</v>
      </c>
      <c r="D526" s="246" t="s">
        <v>116</v>
      </c>
      <c r="E526" s="244" t="s">
        <v>117</v>
      </c>
      <c r="F526" s="404">
        <f>ГРБС!H386</f>
        <v>725.3</v>
      </c>
      <c r="G526" s="248">
        <f>ГРБС!I386</f>
        <v>450</v>
      </c>
      <c r="H526" s="249">
        <f>ГРБС!J386</f>
        <v>450</v>
      </c>
    </row>
    <row r="527" spans="1:8" ht="78.75" x14ac:dyDescent="0.2">
      <c r="A527" s="403">
        <f t="shared" si="226"/>
        <v>505</v>
      </c>
      <c r="B527" s="246" t="s">
        <v>193</v>
      </c>
      <c r="C527" s="247" t="s">
        <v>262</v>
      </c>
      <c r="D527" s="246"/>
      <c r="E527" s="244" t="s">
        <v>300</v>
      </c>
      <c r="F527" s="404">
        <f>F528+F531+F534+F537</f>
        <v>107604.90000000002</v>
      </c>
      <c r="G527" s="404">
        <f t="shared" ref="G527:H527" si="260">G528+G531+G534+G537</f>
        <v>109982.59999999999</v>
      </c>
      <c r="H527" s="249">
        <f t="shared" si="260"/>
        <v>113066.8</v>
      </c>
    </row>
    <row r="528" spans="1:8" ht="78.75" x14ac:dyDescent="0.2">
      <c r="A528" s="403">
        <f t="shared" si="226"/>
        <v>506</v>
      </c>
      <c r="B528" s="246" t="s">
        <v>193</v>
      </c>
      <c r="C528" s="247" t="s">
        <v>533</v>
      </c>
      <c r="D528" s="246"/>
      <c r="E528" s="244" t="s">
        <v>325</v>
      </c>
      <c r="F528" s="404">
        <f>F529+F530</f>
        <v>5270.7</v>
      </c>
      <c r="G528" s="404">
        <f t="shared" ref="G528:H528" si="261">G529+G530</f>
        <v>5481.3</v>
      </c>
      <c r="H528" s="249">
        <f t="shared" si="261"/>
        <v>5700.6</v>
      </c>
    </row>
    <row r="529" spans="1:8" ht="63" x14ac:dyDescent="0.2">
      <c r="A529" s="403">
        <f t="shared" si="226"/>
        <v>507</v>
      </c>
      <c r="B529" s="246" t="s">
        <v>193</v>
      </c>
      <c r="C529" s="247" t="s">
        <v>533</v>
      </c>
      <c r="D529" s="246" t="s">
        <v>116</v>
      </c>
      <c r="E529" s="244" t="s">
        <v>117</v>
      </c>
      <c r="F529" s="404">
        <f>ГРБС!H389</f>
        <v>47.8</v>
      </c>
      <c r="G529" s="248">
        <f>ГРБС!I389</f>
        <v>49.6</v>
      </c>
      <c r="H529" s="249">
        <f>ГРБС!J389</f>
        <v>51.5</v>
      </c>
    </row>
    <row r="530" spans="1:8" ht="47.25" x14ac:dyDescent="0.2">
      <c r="A530" s="403">
        <f t="shared" si="226"/>
        <v>508</v>
      </c>
      <c r="B530" s="246" t="s">
        <v>193</v>
      </c>
      <c r="C530" s="247" t="s">
        <v>533</v>
      </c>
      <c r="D530" s="246" t="s">
        <v>268</v>
      </c>
      <c r="E530" s="261" t="s">
        <v>140</v>
      </c>
      <c r="F530" s="404">
        <f>ГРБС!H390</f>
        <v>5222.8999999999996</v>
      </c>
      <c r="G530" s="248">
        <f>ГРБС!I390</f>
        <v>5431.7</v>
      </c>
      <c r="H530" s="249">
        <f>ГРБС!J390</f>
        <v>5649.1</v>
      </c>
    </row>
    <row r="531" spans="1:8" ht="109.5" customHeight="1" x14ac:dyDescent="0.2">
      <c r="A531" s="403">
        <f t="shared" si="226"/>
        <v>509</v>
      </c>
      <c r="B531" s="246" t="s">
        <v>193</v>
      </c>
      <c r="C531" s="416" t="s">
        <v>534</v>
      </c>
      <c r="D531" s="246"/>
      <c r="E531" s="419" t="s">
        <v>535</v>
      </c>
      <c r="F531" s="404">
        <f>F532+F533</f>
        <v>31248.2</v>
      </c>
      <c r="G531" s="404">
        <f t="shared" ref="G531:H531" si="262">G532+G533</f>
        <v>30759.200000000001</v>
      </c>
      <c r="H531" s="249">
        <f t="shared" si="262"/>
        <v>30759.200000000001</v>
      </c>
    </row>
    <row r="532" spans="1:8" ht="66.75" customHeight="1" x14ac:dyDescent="0.2">
      <c r="A532" s="403">
        <f t="shared" si="226"/>
        <v>510</v>
      </c>
      <c r="B532" s="246" t="s">
        <v>193</v>
      </c>
      <c r="C532" s="416" t="s">
        <v>534</v>
      </c>
      <c r="D532" s="246" t="s">
        <v>116</v>
      </c>
      <c r="E532" s="244" t="s">
        <v>117</v>
      </c>
      <c r="F532" s="404">
        <f>ГРБС!H392</f>
        <v>315</v>
      </c>
      <c r="G532" s="248">
        <f>ГРБС!I392</f>
        <v>313.5</v>
      </c>
      <c r="H532" s="249">
        <f>ГРБС!J392</f>
        <v>313.5</v>
      </c>
    </row>
    <row r="533" spans="1:8" ht="47.25" x14ac:dyDescent="0.2">
      <c r="A533" s="403">
        <f t="shared" si="226"/>
        <v>511</v>
      </c>
      <c r="B533" s="246" t="s">
        <v>193</v>
      </c>
      <c r="C533" s="416" t="s">
        <v>534</v>
      </c>
      <c r="D533" s="246" t="s">
        <v>268</v>
      </c>
      <c r="E533" s="261" t="s">
        <v>140</v>
      </c>
      <c r="F533" s="404">
        <f>ГРБС!H393</f>
        <v>30933.200000000001</v>
      </c>
      <c r="G533" s="248">
        <f>ГРБС!I393</f>
        <v>30445.7</v>
      </c>
      <c r="H533" s="249">
        <f>ГРБС!J393</f>
        <v>30445.7</v>
      </c>
    </row>
    <row r="534" spans="1:8" ht="99" customHeight="1" x14ac:dyDescent="0.2">
      <c r="A534" s="403">
        <f t="shared" si="226"/>
        <v>512</v>
      </c>
      <c r="B534" s="246" t="s">
        <v>193</v>
      </c>
      <c r="C534" s="416" t="s">
        <v>537</v>
      </c>
      <c r="D534" s="246"/>
      <c r="E534" s="244" t="s">
        <v>328</v>
      </c>
      <c r="F534" s="404">
        <f>F535+F536</f>
        <v>71070.900000000009</v>
      </c>
      <c r="G534" s="404">
        <f t="shared" ref="G534:H534" si="263">G535+G536</f>
        <v>73721.7</v>
      </c>
      <c r="H534" s="249">
        <f t="shared" si="263"/>
        <v>76586.600000000006</v>
      </c>
    </row>
    <row r="535" spans="1:8" ht="64.5" customHeight="1" x14ac:dyDescent="0.2">
      <c r="A535" s="403">
        <f t="shared" si="226"/>
        <v>513</v>
      </c>
      <c r="B535" s="252" t="s">
        <v>193</v>
      </c>
      <c r="C535" s="416" t="s">
        <v>537</v>
      </c>
      <c r="D535" s="252" t="s">
        <v>116</v>
      </c>
      <c r="E535" s="250" t="s">
        <v>117</v>
      </c>
      <c r="F535" s="409">
        <f>ГРБС!H395</f>
        <v>550.6</v>
      </c>
      <c r="G535" s="409">
        <f>ГРБС!I395</f>
        <v>380.5</v>
      </c>
      <c r="H535" s="255">
        <f>ГРБС!J395</f>
        <v>311.8</v>
      </c>
    </row>
    <row r="536" spans="1:8" ht="47.25" x14ac:dyDescent="0.2">
      <c r="A536" s="403">
        <f t="shared" ref="A536:A599" si="264">A535+1</f>
        <v>514</v>
      </c>
      <c r="B536" s="246" t="s">
        <v>193</v>
      </c>
      <c r="C536" s="416" t="s">
        <v>537</v>
      </c>
      <c r="D536" s="246" t="s">
        <v>268</v>
      </c>
      <c r="E536" s="261" t="s">
        <v>140</v>
      </c>
      <c r="F536" s="248">
        <f>ГРБС!H396</f>
        <v>70520.3</v>
      </c>
      <c r="G536" s="248">
        <f>ГРБС!I396</f>
        <v>73341.2</v>
      </c>
      <c r="H536" s="249">
        <f>ГРБС!J396</f>
        <v>76274.8</v>
      </c>
    </row>
    <row r="537" spans="1:8" ht="183" customHeight="1" x14ac:dyDescent="0.2">
      <c r="A537" s="403">
        <f t="shared" si="264"/>
        <v>515</v>
      </c>
      <c r="B537" s="246" t="s">
        <v>193</v>
      </c>
      <c r="C537" s="247" t="s">
        <v>536</v>
      </c>
      <c r="D537" s="246"/>
      <c r="E537" s="333" t="s">
        <v>541</v>
      </c>
      <c r="F537" s="248">
        <f>F538</f>
        <v>15.1</v>
      </c>
      <c r="G537" s="248">
        <f t="shared" ref="G537:H537" si="265">G538</f>
        <v>20.399999999999999</v>
      </c>
      <c r="H537" s="249">
        <f t="shared" si="265"/>
        <v>20.399999999999999</v>
      </c>
    </row>
    <row r="538" spans="1:8" ht="48" thickBot="1" x14ac:dyDescent="0.25">
      <c r="A538" s="405">
        <f t="shared" si="264"/>
        <v>516</v>
      </c>
      <c r="B538" s="252" t="s">
        <v>193</v>
      </c>
      <c r="C538" s="253" t="s">
        <v>536</v>
      </c>
      <c r="D538" s="252" t="s">
        <v>268</v>
      </c>
      <c r="E538" s="334" t="s">
        <v>140</v>
      </c>
      <c r="F538" s="254">
        <f>ГРБС!H398</f>
        <v>15.1</v>
      </c>
      <c r="G538" s="254">
        <f>ГРБС!I398</f>
        <v>20.399999999999999</v>
      </c>
      <c r="H538" s="255">
        <f>ГРБС!J398</f>
        <v>20.399999999999999</v>
      </c>
    </row>
    <row r="539" spans="1:8" ht="16.5" customHeight="1" thickBot="1" x14ac:dyDescent="0.25">
      <c r="A539" s="218">
        <f t="shared" si="264"/>
        <v>517</v>
      </c>
      <c r="B539" s="399" t="s">
        <v>399</v>
      </c>
      <c r="C539" s="459"/>
      <c r="D539" s="324"/>
      <c r="E539" s="233" t="s">
        <v>398</v>
      </c>
      <c r="F539" s="258">
        <f>F540+F547</f>
        <v>3862.4</v>
      </c>
      <c r="G539" s="258">
        <f>G540+G547</f>
        <v>400</v>
      </c>
      <c r="H539" s="259">
        <f>H540+H547</f>
        <v>400</v>
      </c>
    </row>
    <row r="540" spans="1:8" ht="147.75" customHeight="1" x14ac:dyDescent="0.2">
      <c r="A540" s="236">
        <f t="shared" si="264"/>
        <v>518</v>
      </c>
      <c r="B540" s="239" t="s">
        <v>399</v>
      </c>
      <c r="C540" s="239" t="s">
        <v>119</v>
      </c>
      <c r="D540" s="307"/>
      <c r="E540" s="279" t="s">
        <v>335</v>
      </c>
      <c r="F540" s="351">
        <f>F541+F544</f>
        <v>3400</v>
      </c>
      <c r="G540" s="351">
        <f t="shared" ref="G540:H540" si="266">G541+G544</f>
        <v>400</v>
      </c>
      <c r="H540" s="352">
        <f t="shared" si="266"/>
        <v>400</v>
      </c>
    </row>
    <row r="541" spans="1:8" ht="31.5" x14ac:dyDescent="0.2">
      <c r="A541" s="403">
        <f t="shared" si="264"/>
        <v>519</v>
      </c>
      <c r="B541" s="246" t="s">
        <v>399</v>
      </c>
      <c r="C541" s="246" t="s">
        <v>349</v>
      </c>
      <c r="D541" s="286"/>
      <c r="E541" s="244" t="s">
        <v>301</v>
      </c>
      <c r="F541" s="248">
        <f>F542</f>
        <v>3000</v>
      </c>
      <c r="G541" s="248">
        <f t="shared" ref="G541:H541" si="267">G542</f>
        <v>0</v>
      </c>
      <c r="H541" s="249">
        <f t="shared" si="267"/>
        <v>0</v>
      </c>
    </row>
    <row r="542" spans="1:8" ht="77.25" customHeight="1" x14ac:dyDescent="0.2">
      <c r="A542" s="403">
        <f t="shared" si="264"/>
        <v>520</v>
      </c>
      <c r="B542" s="246" t="s">
        <v>399</v>
      </c>
      <c r="C542" s="247" t="s">
        <v>391</v>
      </c>
      <c r="D542" s="286"/>
      <c r="E542" s="261" t="s">
        <v>350</v>
      </c>
      <c r="F542" s="248">
        <f>F543</f>
        <v>3000</v>
      </c>
      <c r="G542" s="248">
        <f t="shared" ref="G542:H542" si="268">G543</f>
        <v>0</v>
      </c>
      <c r="H542" s="249">
        <f t="shared" si="268"/>
        <v>0</v>
      </c>
    </row>
    <row r="543" spans="1:8" ht="47.25" x14ac:dyDescent="0.2">
      <c r="A543" s="403">
        <f t="shared" si="264"/>
        <v>521</v>
      </c>
      <c r="B543" s="246" t="s">
        <v>399</v>
      </c>
      <c r="C543" s="247" t="s">
        <v>391</v>
      </c>
      <c r="D543" s="246" t="s">
        <v>268</v>
      </c>
      <c r="E543" s="261" t="s">
        <v>140</v>
      </c>
      <c r="F543" s="248">
        <f>ГРБС!H403</f>
        <v>3000</v>
      </c>
      <c r="G543" s="248">
        <f>ГРБС!I403</f>
        <v>0</v>
      </c>
      <c r="H543" s="249">
        <f>ГРБС!J403</f>
        <v>0</v>
      </c>
    </row>
    <row r="544" spans="1:8" ht="63" x14ac:dyDescent="0.2">
      <c r="A544" s="403">
        <f t="shared" si="264"/>
        <v>522</v>
      </c>
      <c r="B544" s="246" t="s">
        <v>399</v>
      </c>
      <c r="C544" s="245" t="s">
        <v>351</v>
      </c>
      <c r="D544" s="246"/>
      <c r="E544" s="261" t="s">
        <v>23</v>
      </c>
      <c r="F544" s="248">
        <f>F545</f>
        <v>400</v>
      </c>
      <c r="G544" s="248">
        <f t="shared" ref="G544:H544" si="269">G545</f>
        <v>400</v>
      </c>
      <c r="H544" s="249">
        <f t="shared" si="269"/>
        <v>400</v>
      </c>
    </row>
    <row r="545" spans="1:9" ht="68.25" customHeight="1" x14ac:dyDescent="0.2">
      <c r="A545" s="403">
        <f t="shared" si="264"/>
        <v>523</v>
      </c>
      <c r="B545" s="246" t="s">
        <v>399</v>
      </c>
      <c r="C545" s="245" t="s">
        <v>715</v>
      </c>
      <c r="D545" s="246"/>
      <c r="E545" s="419" t="s">
        <v>24</v>
      </c>
      <c r="F545" s="248">
        <f>F546</f>
        <v>400</v>
      </c>
      <c r="G545" s="248">
        <f>G546</f>
        <v>400</v>
      </c>
      <c r="H545" s="249">
        <f>H546</f>
        <v>400</v>
      </c>
    </row>
    <row r="546" spans="1:9" ht="47.25" x14ac:dyDescent="0.2">
      <c r="A546" s="403">
        <f t="shared" si="264"/>
        <v>524</v>
      </c>
      <c r="B546" s="246" t="s">
        <v>399</v>
      </c>
      <c r="C546" s="245" t="s">
        <v>715</v>
      </c>
      <c r="D546" s="246" t="s">
        <v>268</v>
      </c>
      <c r="E546" s="419" t="s">
        <v>140</v>
      </c>
      <c r="F546" s="248">
        <f>ГРБС!H406</f>
        <v>400</v>
      </c>
      <c r="G546" s="248">
        <f>ГРБС!I406</f>
        <v>400</v>
      </c>
      <c r="H546" s="249">
        <f>ГРБС!J406</f>
        <v>400</v>
      </c>
      <c r="I546" s="45"/>
    </row>
    <row r="547" spans="1:9" ht="62.25" customHeight="1" x14ac:dyDescent="0.2">
      <c r="A547" s="403">
        <f t="shared" si="264"/>
        <v>525</v>
      </c>
      <c r="B547" s="246" t="s">
        <v>399</v>
      </c>
      <c r="C547" s="247" t="s">
        <v>220</v>
      </c>
      <c r="D547" s="246"/>
      <c r="E547" s="261" t="s">
        <v>641</v>
      </c>
      <c r="F547" s="248">
        <f>F548</f>
        <v>462.4</v>
      </c>
      <c r="G547" s="248">
        <f t="shared" ref="G547:H548" si="270">G548</f>
        <v>0</v>
      </c>
      <c r="H547" s="249">
        <f t="shared" si="270"/>
        <v>0</v>
      </c>
    </row>
    <row r="548" spans="1:9" ht="68.25" customHeight="1" x14ac:dyDescent="0.2">
      <c r="A548" s="403">
        <f t="shared" si="264"/>
        <v>526</v>
      </c>
      <c r="B548" s="246" t="s">
        <v>399</v>
      </c>
      <c r="C548" s="247" t="s">
        <v>246</v>
      </c>
      <c r="D548" s="246"/>
      <c r="E548" s="419" t="s">
        <v>645</v>
      </c>
      <c r="F548" s="248">
        <f>F549</f>
        <v>462.4</v>
      </c>
      <c r="G548" s="248">
        <f t="shared" si="270"/>
        <v>0</v>
      </c>
      <c r="H548" s="249">
        <f t="shared" si="270"/>
        <v>0</v>
      </c>
    </row>
    <row r="549" spans="1:9" ht="69.75" customHeight="1" x14ac:dyDescent="0.2">
      <c r="A549" s="403">
        <f t="shared" si="264"/>
        <v>527</v>
      </c>
      <c r="B549" s="246" t="s">
        <v>399</v>
      </c>
      <c r="C549" s="275" t="s">
        <v>396</v>
      </c>
      <c r="D549" s="246"/>
      <c r="E549" s="419" t="s">
        <v>309</v>
      </c>
      <c r="F549" s="248">
        <f>F550</f>
        <v>462.4</v>
      </c>
      <c r="G549" s="248">
        <f t="shared" ref="G549:H549" si="271">G550</f>
        <v>0</v>
      </c>
      <c r="H549" s="249">
        <f t="shared" si="271"/>
        <v>0</v>
      </c>
    </row>
    <row r="550" spans="1:9" ht="48" thickBot="1" x14ac:dyDescent="0.25">
      <c r="A550" s="405">
        <f t="shared" si="264"/>
        <v>528</v>
      </c>
      <c r="B550" s="252" t="s">
        <v>399</v>
      </c>
      <c r="C550" s="253" t="s">
        <v>396</v>
      </c>
      <c r="D550" s="252" t="s">
        <v>268</v>
      </c>
      <c r="E550" s="331" t="s">
        <v>140</v>
      </c>
      <c r="F550" s="254">
        <f>ГРБС!H584</f>
        <v>462.4</v>
      </c>
      <c r="G550" s="254">
        <f>ГРБС!I584</f>
        <v>0</v>
      </c>
      <c r="H550" s="255">
        <f>ГРБС!J584</f>
        <v>0</v>
      </c>
    </row>
    <row r="551" spans="1:9" ht="32.25" thickBot="1" x14ac:dyDescent="0.25">
      <c r="A551" s="218">
        <f t="shared" si="264"/>
        <v>529</v>
      </c>
      <c r="B551" s="324" t="s">
        <v>148</v>
      </c>
      <c r="C551" s="399"/>
      <c r="D551" s="324"/>
      <c r="E551" s="233" t="s">
        <v>149</v>
      </c>
      <c r="F551" s="400">
        <f>F552+F565</f>
        <v>8073.5</v>
      </c>
      <c r="G551" s="400">
        <f>G552+G565</f>
        <v>8604.6</v>
      </c>
      <c r="H551" s="259">
        <f>H552+H565</f>
        <v>9005.8000000000011</v>
      </c>
    </row>
    <row r="552" spans="1:9" ht="78.75" x14ac:dyDescent="0.2">
      <c r="A552" s="236">
        <f t="shared" si="264"/>
        <v>530</v>
      </c>
      <c r="B552" s="239" t="s">
        <v>148</v>
      </c>
      <c r="C552" s="406" t="s">
        <v>128</v>
      </c>
      <c r="D552" s="307"/>
      <c r="E552" s="279" t="s">
        <v>587</v>
      </c>
      <c r="F552" s="402">
        <f>F553</f>
        <v>7709.5</v>
      </c>
      <c r="G552" s="402">
        <f t="shared" ref="G552:H552" si="272">G553</f>
        <v>8196.9</v>
      </c>
      <c r="H552" s="243">
        <f t="shared" si="272"/>
        <v>8601.5000000000018</v>
      </c>
    </row>
    <row r="553" spans="1:9" ht="63" x14ac:dyDescent="0.2">
      <c r="A553" s="403">
        <f t="shared" si="264"/>
        <v>531</v>
      </c>
      <c r="B553" s="246" t="s">
        <v>148</v>
      </c>
      <c r="C553" s="406" t="s">
        <v>132</v>
      </c>
      <c r="D553" s="246"/>
      <c r="E553" s="244" t="s">
        <v>302</v>
      </c>
      <c r="F553" s="404">
        <f>F554+F557+F561+F563</f>
        <v>7709.5</v>
      </c>
      <c r="G553" s="404">
        <f t="shared" ref="G553:H553" si="273">G554+G557+G561+G563</f>
        <v>8196.9</v>
      </c>
      <c r="H553" s="249">
        <f t="shared" si="273"/>
        <v>8601.5000000000018</v>
      </c>
    </row>
    <row r="554" spans="1:9" ht="84" customHeight="1" x14ac:dyDescent="0.2">
      <c r="A554" s="403">
        <f t="shared" si="264"/>
        <v>532</v>
      </c>
      <c r="B554" s="246" t="s">
        <v>148</v>
      </c>
      <c r="C554" s="275" t="s">
        <v>538</v>
      </c>
      <c r="D554" s="246"/>
      <c r="E554" s="244" t="s">
        <v>326</v>
      </c>
      <c r="F554" s="404">
        <f>F555+F556</f>
        <v>317.8</v>
      </c>
      <c r="G554" s="404">
        <f t="shared" ref="G554:H554" si="274">G555+G556</f>
        <v>330.70000000000005</v>
      </c>
      <c r="H554" s="249">
        <f t="shared" si="274"/>
        <v>343.9</v>
      </c>
    </row>
    <row r="555" spans="1:9" ht="31.5" x14ac:dyDescent="0.2">
      <c r="A555" s="403">
        <f t="shared" si="264"/>
        <v>533</v>
      </c>
      <c r="B555" s="246" t="s">
        <v>148</v>
      </c>
      <c r="C555" s="275" t="s">
        <v>538</v>
      </c>
      <c r="D555" s="246" t="s">
        <v>135</v>
      </c>
      <c r="E555" s="244" t="s">
        <v>138</v>
      </c>
      <c r="F555" s="404">
        <f>ГРБС!H411</f>
        <v>176.4</v>
      </c>
      <c r="G555" s="248">
        <f>ГРБС!I411</f>
        <v>183.4</v>
      </c>
      <c r="H555" s="249">
        <f>ГРБС!J411</f>
        <v>190.8</v>
      </c>
    </row>
    <row r="556" spans="1:9" ht="51" customHeight="1" x14ac:dyDescent="0.2">
      <c r="A556" s="403">
        <f t="shared" si="264"/>
        <v>534</v>
      </c>
      <c r="B556" s="246" t="s">
        <v>148</v>
      </c>
      <c r="C556" s="275" t="s">
        <v>538</v>
      </c>
      <c r="D556" s="246" t="s">
        <v>116</v>
      </c>
      <c r="E556" s="244" t="s">
        <v>117</v>
      </c>
      <c r="F556" s="404">
        <f>ГРБС!H412</f>
        <v>141.4</v>
      </c>
      <c r="G556" s="248">
        <f>ГРБС!I412</f>
        <v>147.30000000000001</v>
      </c>
      <c r="H556" s="249">
        <f>ГРБС!J412</f>
        <v>153.1</v>
      </c>
    </row>
    <row r="557" spans="1:9" ht="98.25" customHeight="1" x14ac:dyDescent="0.2">
      <c r="A557" s="403">
        <f t="shared" si="264"/>
        <v>535</v>
      </c>
      <c r="B557" s="246" t="s">
        <v>148</v>
      </c>
      <c r="C557" s="275" t="s">
        <v>539</v>
      </c>
      <c r="D557" s="246"/>
      <c r="E557" s="244" t="s">
        <v>327</v>
      </c>
      <c r="F557" s="404">
        <f>F558+F559+F560</f>
        <v>7206.7</v>
      </c>
      <c r="G557" s="404">
        <f t="shared" ref="G557:H557" si="275">G558+G559+G560</f>
        <v>7687</v>
      </c>
      <c r="H557" s="249">
        <f t="shared" si="275"/>
        <v>8078.4000000000005</v>
      </c>
    </row>
    <row r="558" spans="1:9" ht="31.5" x14ac:dyDescent="0.2">
      <c r="A558" s="403">
        <f t="shared" si="264"/>
        <v>536</v>
      </c>
      <c r="B558" s="246" t="s">
        <v>148</v>
      </c>
      <c r="C558" s="275" t="s">
        <v>539</v>
      </c>
      <c r="D558" s="246" t="s">
        <v>135</v>
      </c>
      <c r="E558" s="244" t="s">
        <v>138</v>
      </c>
      <c r="F558" s="404">
        <f>ГРБС!H414</f>
        <v>6625.4</v>
      </c>
      <c r="G558" s="248">
        <f>ГРБС!I414</f>
        <v>7613.4</v>
      </c>
      <c r="H558" s="249">
        <f>ГРБС!J414</f>
        <v>7918.8</v>
      </c>
    </row>
    <row r="559" spans="1:9" ht="49.5" customHeight="1" x14ac:dyDescent="0.2">
      <c r="A559" s="403">
        <f t="shared" si="264"/>
        <v>537</v>
      </c>
      <c r="B559" s="246" t="s">
        <v>148</v>
      </c>
      <c r="C559" s="275" t="s">
        <v>539</v>
      </c>
      <c r="D559" s="252" t="s">
        <v>116</v>
      </c>
      <c r="E559" s="250" t="s">
        <v>117</v>
      </c>
      <c r="F559" s="409">
        <f>ГРБС!H415</f>
        <v>580.29999999999995</v>
      </c>
      <c r="G559" s="248">
        <f>ГРБС!I415</f>
        <v>73.599999999999994</v>
      </c>
      <c r="H559" s="249">
        <f>ГРБС!J415</f>
        <v>159.6</v>
      </c>
    </row>
    <row r="560" spans="1:9" ht="31.5" x14ac:dyDescent="0.2">
      <c r="A560" s="403">
        <f t="shared" si="264"/>
        <v>538</v>
      </c>
      <c r="B560" s="246" t="s">
        <v>148</v>
      </c>
      <c r="C560" s="275" t="s">
        <v>539</v>
      </c>
      <c r="D560" s="246" t="s">
        <v>107</v>
      </c>
      <c r="E560" s="244" t="s">
        <v>108</v>
      </c>
      <c r="F560" s="404">
        <f>ГРБС!H416</f>
        <v>1</v>
      </c>
      <c r="G560" s="248">
        <f>ГРБС!I416</f>
        <v>0</v>
      </c>
      <c r="H560" s="249">
        <f>ГРБС!J416</f>
        <v>0</v>
      </c>
    </row>
    <row r="561" spans="1:8" ht="30.75" customHeight="1" x14ac:dyDescent="0.2">
      <c r="A561" s="403">
        <f t="shared" si="264"/>
        <v>539</v>
      </c>
      <c r="B561" s="246" t="s">
        <v>148</v>
      </c>
      <c r="C561" s="406" t="s">
        <v>540</v>
      </c>
      <c r="D561" s="246"/>
      <c r="E561" s="244" t="s">
        <v>142</v>
      </c>
      <c r="F561" s="404">
        <f>F562</f>
        <v>36</v>
      </c>
      <c r="G561" s="404">
        <f t="shared" ref="G561:H561" si="276">G562</f>
        <v>36</v>
      </c>
      <c r="H561" s="249">
        <f t="shared" si="276"/>
        <v>36</v>
      </c>
    </row>
    <row r="562" spans="1:8" ht="51" customHeight="1" x14ac:dyDescent="0.2">
      <c r="A562" s="403">
        <f t="shared" si="264"/>
        <v>540</v>
      </c>
      <c r="B562" s="246" t="s">
        <v>148</v>
      </c>
      <c r="C562" s="406" t="s">
        <v>540</v>
      </c>
      <c r="D562" s="246" t="s">
        <v>116</v>
      </c>
      <c r="E562" s="244" t="s">
        <v>117</v>
      </c>
      <c r="F562" s="404">
        <f>ГРБС!H418</f>
        <v>36</v>
      </c>
      <c r="G562" s="248">
        <f>ГРБС!I418</f>
        <v>36</v>
      </c>
      <c r="H562" s="249">
        <f>ГРБС!J418</f>
        <v>36</v>
      </c>
    </row>
    <row r="563" spans="1:8" ht="114" customHeight="1" x14ac:dyDescent="0.2">
      <c r="A563" s="403">
        <f t="shared" si="264"/>
        <v>541</v>
      </c>
      <c r="B563" s="274" t="s">
        <v>148</v>
      </c>
      <c r="C563" s="275" t="s">
        <v>716</v>
      </c>
      <c r="D563" s="270"/>
      <c r="E563" s="261" t="s">
        <v>535</v>
      </c>
      <c r="F563" s="404">
        <f>F564</f>
        <v>149</v>
      </c>
      <c r="G563" s="404">
        <f t="shared" ref="G563:H563" si="277">G564</f>
        <v>143.19999999999999</v>
      </c>
      <c r="H563" s="249">
        <f t="shared" si="277"/>
        <v>143.19999999999999</v>
      </c>
    </row>
    <row r="564" spans="1:8" ht="51" customHeight="1" x14ac:dyDescent="0.2">
      <c r="A564" s="403">
        <f t="shared" si="264"/>
        <v>542</v>
      </c>
      <c r="B564" s="274" t="s">
        <v>148</v>
      </c>
      <c r="C564" s="275" t="s">
        <v>716</v>
      </c>
      <c r="D564" s="270" t="s">
        <v>116</v>
      </c>
      <c r="E564" s="244" t="s">
        <v>117</v>
      </c>
      <c r="F564" s="404">
        <f>ГРБС!H420</f>
        <v>149</v>
      </c>
      <c r="G564" s="404">
        <f>ГРБС!I420</f>
        <v>143.19999999999999</v>
      </c>
      <c r="H564" s="249">
        <f>ГРБС!J420</f>
        <v>143.19999999999999</v>
      </c>
    </row>
    <row r="565" spans="1:8" ht="94.5" x14ac:dyDescent="0.2">
      <c r="A565" s="403">
        <f t="shared" si="264"/>
        <v>543</v>
      </c>
      <c r="B565" s="246" t="s">
        <v>148</v>
      </c>
      <c r="C565" s="416" t="s">
        <v>218</v>
      </c>
      <c r="D565" s="246"/>
      <c r="E565" s="244" t="s">
        <v>671</v>
      </c>
      <c r="F565" s="404">
        <f>F566</f>
        <v>364</v>
      </c>
      <c r="G565" s="404">
        <f t="shared" ref="G565:H566" si="278">G566</f>
        <v>407.7</v>
      </c>
      <c r="H565" s="249">
        <f t="shared" si="278"/>
        <v>404.3</v>
      </c>
    </row>
    <row r="566" spans="1:8" ht="78.75" customHeight="1" x14ac:dyDescent="0.2">
      <c r="A566" s="403">
        <f t="shared" si="264"/>
        <v>544</v>
      </c>
      <c r="B566" s="246" t="s">
        <v>148</v>
      </c>
      <c r="C566" s="416" t="s">
        <v>127</v>
      </c>
      <c r="D566" s="246"/>
      <c r="E566" s="261" t="s">
        <v>691</v>
      </c>
      <c r="F566" s="404">
        <f>F567</f>
        <v>364</v>
      </c>
      <c r="G566" s="404">
        <f t="shared" si="278"/>
        <v>407.7</v>
      </c>
      <c r="H566" s="249">
        <f t="shared" si="278"/>
        <v>404.3</v>
      </c>
    </row>
    <row r="567" spans="1:8" ht="95.25" thickBot="1" x14ac:dyDescent="0.25">
      <c r="A567" s="405">
        <f t="shared" si="264"/>
        <v>545</v>
      </c>
      <c r="B567" s="252" t="s">
        <v>148</v>
      </c>
      <c r="C567" s="253" t="s">
        <v>127</v>
      </c>
      <c r="D567" s="252" t="s">
        <v>290</v>
      </c>
      <c r="E567" s="250" t="s">
        <v>386</v>
      </c>
      <c r="F567" s="254">
        <f>ГРБС!H423</f>
        <v>364</v>
      </c>
      <c r="G567" s="254">
        <f>ГРБС!I423</f>
        <v>407.7</v>
      </c>
      <c r="H567" s="255">
        <f>ГРБС!J423</f>
        <v>404.3</v>
      </c>
    </row>
    <row r="568" spans="1:8" ht="32.25" thickBot="1" x14ac:dyDescent="0.25">
      <c r="A568" s="218">
        <f t="shared" si="264"/>
        <v>546</v>
      </c>
      <c r="B568" s="341" t="s">
        <v>310</v>
      </c>
      <c r="C568" s="453"/>
      <c r="D568" s="340"/>
      <c r="E568" s="219" t="s">
        <v>93</v>
      </c>
      <c r="F568" s="460">
        <f>F569+F586+F597</f>
        <v>39430.999999999993</v>
      </c>
      <c r="G568" s="460">
        <f>G569+G586+G597</f>
        <v>33352.699999999997</v>
      </c>
      <c r="H568" s="357">
        <f>H569+H586+H597</f>
        <v>39936.5</v>
      </c>
    </row>
    <row r="569" spans="1:8" ht="16.5" thickBot="1" x14ac:dyDescent="0.25">
      <c r="A569" s="218">
        <f t="shared" si="264"/>
        <v>547</v>
      </c>
      <c r="B569" s="324" t="s">
        <v>406</v>
      </c>
      <c r="C569" s="341"/>
      <c r="D569" s="341"/>
      <c r="E569" s="233" t="s">
        <v>407</v>
      </c>
      <c r="F569" s="460">
        <f>F570+F583+F574</f>
        <v>33525.899999999994</v>
      </c>
      <c r="G569" s="460">
        <f>G570+G583+G574</f>
        <v>33352.699999999997</v>
      </c>
      <c r="H569" s="357">
        <f>H570+H583+H574</f>
        <v>39936.5</v>
      </c>
    </row>
    <row r="570" spans="1:8" ht="78.75" x14ac:dyDescent="0.2">
      <c r="A570" s="236">
        <f t="shared" si="264"/>
        <v>548</v>
      </c>
      <c r="B570" s="270" t="s">
        <v>406</v>
      </c>
      <c r="C570" s="240" t="s">
        <v>222</v>
      </c>
      <c r="D570" s="307"/>
      <c r="E570" s="424" t="s">
        <v>654</v>
      </c>
      <c r="F570" s="295">
        <f>F571</f>
        <v>900</v>
      </c>
      <c r="G570" s="295">
        <f t="shared" ref="G570:H570" si="279">G571</f>
        <v>900</v>
      </c>
      <c r="H570" s="296">
        <f t="shared" si="279"/>
        <v>900</v>
      </c>
    </row>
    <row r="571" spans="1:8" ht="63" x14ac:dyDescent="0.2">
      <c r="A571" s="403">
        <f t="shared" si="264"/>
        <v>549</v>
      </c>
      <c r="B571" s="270" t="s">
        <v>406</v>
      </c>
      <c r="C571" s="247" t="s">
        <v>316</v>
      </c>
      <c r="D571" s="286"/>
      <c r="E571" s="418" t="s">
        <v>672</v>
      </c>
      <c r="F571" s="262">
        <f>F572</f>
        <v>900</v>
      </c>
      <c r="G571" s="262">
        <f t="shared" ref="G571:H571" si="280">G572</f>
        <v>900</v>
      </c>
      <c r="H571" s="263">
        <f t="shared" si="280"/>
        <v>900</v>
      </c>
    </row>
    <row r="572" spans="1:8" ht="47.25" x14ac:dyDescent="0.2">
      <c r="A572" s="403">
        <f t="shared" si="264"/>
        <v>550</v>
      </c>
      <c r="B572" s="270" t="s">
        <v>406</v>
      </c>
      <c r="C572" s="247" t="s">
        <v>126</v>
      </c>
      <c r="D572" s="286"/>
      <c r="E572" s="261" t="s">
        <v>281</v>
      </c>
      <c r="F572" s="262">
        <f>F573</f>
        <v>900</v>
      </c>
      <c r="G572" s="262">
        <f t="shared" ref="G572:H572" si="281">G573</f>
        <v>900</v>
      </c>
      <c r="H572" s="263">
        <f t="shared" si="281"/>
        <v>900</v>
      </c>
    </row>
    <row r="573" spans="1:8" ht="45.75" customHeight="1" x14ac:dyDescent="0.2">
      <c r="A573" s="403">
        <f t="shared" si="264"/>
        <v>551</v>
      </c>
      <c r="B573" s="246" t="s">
        <v>406</v>
      </c>
      <c r="C573" s="247" t="s">
        <v>126</v>
      </c>
      <c r="D573" s="246" t="s">
        <v>116</v>
      </c>
      <c r="E573" s="244" t="s">
        <v>117</v>
      </c>
      <c r="F573" s="262">
        <f>ГРБС!H429</f>
        <v>900</v>
      </c>
      <c r="G573" s="262">
        <f>ГРБС!I429</f>
        <v>900</v>
      </c>
      <c r="H573" s="263">
        <f>ГРБС!J429</f>
        <v>900</v>
      </c>
    </row>
    <row r="574" spans="1:8" ht="65.25" customHeight="1" x14ac:dyDescent="0.2">
      <c r="A574" s="403">
        <f t="shared" si="264"/>
        <v>552</v>
      </c>
      <c r="B574" s="277" t="s">
        <v>406</v>
      </c>
      <c r="C574" s="247" t="s">
        <v>220</v>
      </c>
      <c r="D574" s="246"/>
      <c r="E574" s="261" t="s">
        <v>658</v>
      </c>
      <c r="F574" s="262">
        <f>F575+F580</f>
        <v>32610.899999999998</v>
      </c>
      <c r="G574" s="262">
        <f>G575+G580</f>
        <v>32437.7</v>
      </c>
      <c r="H574" s="263">
        <f>H575+H580</f>
        <v>39021.5</v>
      </c>
    </row>
    <row r="575" spans="1:8" ht="84" customHeight="1" x14ac:dyDescent="0.2">
      <c r="A575" s="403">
        <f t="shared" si="264"/>
        <v>553</v>
      </c>
      <c r="B575" s="246" t="s">
        <v>406</v>
      </c>
      <c r="C575" s="247" t="s">
        <v>247</v>
      </c>
      <c r="D575" s="246"/>
      <c r="E575" s="244" t="s">
        <v>646</v>
      </c>
      <c r="F575" s="265">
        <f>F576+F578</f>
        <v>31839.3</v>
      </c>
      <c r="G575" s="265">
        <f t="shared" ref="G575:H575" si="282">G576+G578</f>
        <v>32437.7</v>
      </c>
      <c r="H575" s="266">
        <f t="shared" si="282"/>
        <v>39021.5</v>
      </c>
    </row>
    <row r="576" spans="1:8" ht="70.5" customHeight="1" x14ac:dyDescent="0.2">
      <c r="A576" s="403">
        <f t="shared" si="264"/>
        <v>554</v>
      </c>
      <c r="B576" s="246" t="s">
        <v>406</v>
      </c>
      <c r="C576" s="275" t="s">
        <v>529</v>
      </c>
      <c r="D576" s="246"/>
      <c r="E576" s="452" t="s">
        <v>35</v>
      </c>
      <c r="F576" s="262">
        <f>F577</f>
        <v>29734.1</v>
      </c>
      <c r="G576" s="461">
        <f t="shared" ref="G576:H576" si="283">G577</f>
        <v>30016.9</v>
      </c>
      <c r="H576" s="263">
        <f t="shared" si="283"/>
        <v>36237.800000000003</v>
      </c>
    </row>
    <row r="577" spans="1:8" ht="33.75" customHeight="1" x14ac:dyDescent="0.2">
      <c r="A577" s="403">
        <f t="shared" si="264"/>
        <v>555</v>
      </c>
      <c r="B577" s="246" t="s">
        <v>406</v>
      </c>
      <c r="C577" s="275" t="s">
        <v>529</v>
      </c>
      <c r="D577" s="246" t="s">
        <v>71</v>
      </c>
      <c r="E577" s="244" t="s">
        <v>75</v>
      </c>
      <c r="F577" s="295">
        <f>ГРБС!H590</f>
        <v>29734.1</v>
      </c>
      <c r="G577" s="295">
        <f>ГРБС!I590</f>
        <v>30016.9</v>
      </c>
      <c r="H577" s="296">
        <f>ГРБС!J590</f>
        <v>36237.800000000003</v>
      </c>
    </row>
    <row r="578" spans="1:8" ht="82.5" customHeight="1" x14ac:dyDescent="0.2">
      <c r="A578" s="403">
        <f t="shared" si="264"/>
        <v>556</v>
      </c>
      <c r="B578" s="246" t="s">
        <v>406</v>
      </c>
      <c r="C578" s="275" t="s">
        <v>528</v>
      </c>
      <c r="D578" s="246"/>
      <c r="E578" s="244" t="s">
        <v>526</v>
      </c>
      <c r="F578" s="262">
        <f>F579</f>
        <v>2105.1999999999998</v>
      </c>
      <c r="G578" s="262">
        <f t="shared" ref="G578:H578" si="284">G579</f>
        <v>2420.8000000000002</v>
      </c>
      <c r="H578" s="263">
        <f t="shared" si="284"/>
        <v>2783.7</v>
      </c>
    </row>
    <row r="579" spans="1:8" ht="30" customHeight="1" x14ac:dyDescent="0.2">
      <c r="A579" s="403">
        <f t="shared" si="264"/>
        <v>557</v>
      </c>
      <c r="B579" s="246" t="s">
        <v>406</v>
      </c>
      <c r="C579" s="275" t="s">
        <v>528</v>
      </c>
      <c r="D579" s="246" t="s">
        <v>71</v>
      </c>
      <c r="E579" s="244" t="s">
        <v>75</v>
      </c>
      <c r="F579" s="262">
        <f>ГРБС!H592</f>
        <v>2105.1999999999998</v>
      </c>
      <c r="G579" s="262">
        <f>ГРБС!I592</f>
        <v>2420.8000000000002</v>
      </c>
      <c r="H579" s="263">
        <f>ГРБС!J592</f>
        <v>2783.7</v>
      </c>
    </row>
    <row r="580" spans="1:8" ht="95.25" customHeight="1" x14ac:dyDescent="0.2">
      <c r="A580" s="403">
        <f t="shared" si="264"/>
        <v>558</v>
      </c>
      <c r="B580" s="246" t="s">
        <v>406</v>
      </c>
      <c r="C580" s="247" t="s">
        <v>44</v>
      </c>
      <c r="D580" s="246"/>
      <c r="E580" s="244" t="s">
        <v>659</v>
      </c>
      <c r="F580" s="262">
        <f>F581</f>
        <v>771.6</v>
      </c>
      <c r="G580" s="262">
        <f t="shared" ref="G580:H580" si="285">G581</f>
        <v>0</v>
      </c>
      <c r="H580" s="263">
        <f t="shared" si="285"/>
        <v>0</v>
      </c>
    </row>
    <row r="581" spans="1:8" ht="50.25" customHeight="1" x14ac:dyDescent="0.2">
      <c r="A581" s="403">
        <f t="shared" si="264"/>
        <v>559</v>
      </c>
      <c r="B581" s="246" t="s">
        <v>406</v>
      </c>
      <c r="C581" s="275" t="s">
        <v>530</v>
      </c>
      <c r="D581" s="274"/>
      <c r="E581" s="244" t="s">
        <v>323</v>
      </c>
      <c r="F581" s="262">
        <f>F582</f>
        <v>771.6</v>
      </c>
      <c r="G581" s="262">
        <f t="shared" ref="G581:H581" si="286">G582</f>
        <v>0</v>
      </c>
      <c r="H581" s="263">
        <f t="shared" si="286"/>
        <v>0</v>
      </c>
    </row>
    <row r="582" spans="1:8" ht="33" customHeight="1" x14ac:dyDescent="0.2">
      <c r="A582" s="403">
        <f t="shared" si="264"/>
        <v>560</v>
      </c>
      <c r="B582" s="246" t="s">
        <v>406</v>
      </c>
      <c r="C582" s="275" t="s">
        <v>530</v>
      </c>
      <c r="D582" s="274" t="s">
        <v>71</v>
      </c>
      <c r="E582" s="244" t="s">
        <v>75</v>
      </c>
      <c r="F582" s="262">
        <f>ГРБС!H595</f>
        <v>771.6</v>
      </c>
      <c r="G582" s="262">
        <f>ГРБС!I595</f>
        <v>0</v>
      </c>
      <c r="H582" s="263">
        <f>ГРБС!J595</f>
        <v>0</v>
      </c>
    </row>
    <row r="583" spans="1:8" ht="47.25" x14ac:dyDescent="0.2">
      <c r="A583" s="403">
        <f t="shared" si="264"/>
        <v>561</v>
      </c>
      <c r="B583" s="284" t="s">
        <v>406</v>
      </c>
      <c r="C583" s="247" t="s">
        <v>446</v>
      </c>
      <c r="D583" s="246"/>
      <c r="E583" s="302" t="s">
        <v>445</v>
      </c>
      <c r="F583" s="262">
        <f>F584</f>
        <v>15</v>
      </c>
      <c r="G583" s="262">
        <f t="shared" ref="G583:H583" si="287">G584</f>
        <v>15</v>
      </c>
      <c r="H583" s="263">
        <f t="shared" si="287"/>
        <v>15</v>
      </c>
    </row>
    <row r="584" spans="1:8" ht="47.25" x14ac:dyDescent="0.2">
      <c r="A584" s="403">
        <f t="shared" si="264"/>
        <v>562</v>
      </c>
      <c r="B584" s="284" t="s">
        <v>406</v>
      </c>
      <c r="C584" s="253" t="s">
        <v>452</v>
      </c>
      <c r="D584" s="252"/>
      <c r="E584" s="244" t="s">
        <v>451</v>
      </c>
      <c r="F584" s="262">
        <f>F585</f>
        <v>15</v>
      </c>
      <c r="G584" s="262">
        <f t="shared" ref="G584:H584" si="288">G585</f>
        <v>15</v>
      </c>
      <c r="H584" s="263">
        <f t="shared" si="288"/>
        <v>15</v>
      </c>
    </row>
    <row r="585" spans="1:8" ht="61.5" customHeight="1" thickBot="1" x14ac:dyDescent="0.25">
      <c r="A585" s="405">
        <f t="shared" si="264"/>
        <v>563</v>
      </c>
      <c r="B585" s="252" t="s">
        <v>406</v>
      </c>
      <c r="C585" s="253" t="s">
        <v>452</v>
      </c>
      <c r="D585" s="252" t="s">
        <v>116</v>
      </c>
      <c r="E585" s="250" t="s">
        <v>117</v>
      </c>
      <c r="F585" s="462">
        <f>ГРБС!H432</f>
        <v>15</v>
      </c>
      <c r="G585" s="462">
        <f>ГРБС!I432</f>
        <v>15</v>
      </c>
      <c r="H585" s="317">
        <f>ГРБС!J432</f>
        <v>15</v>
      </c>
    </row>
    <row r="586" spans="1:8" ht="16.5" thickBot="1" x14ac:dyDescent="0.25">
      <c r="A586" s="218">
        <f t="shared" si="264"/>
        <v>564</v>
      </c>
      <c r="B586" s="324" t="s">
        <v>311</v>
      </c>
      <c r="C586" s="453"/>
      <c r="D586" s="340"/>
      <c r="E586" s="233" t="s">
        <v>312</v>
      </c>
      <c r="F586" s="463">
        <f>F587</f>
        <v>248.39999999999998</v>
      </c>
      <c r="G586" s="463">
        <f t="shared" ref="G586:H586" si="289">G587</f>
        <v>0</v>
      </c>
      <c r="H586" s="359">
        <f t="shared" si="289"/>
        <v>0</v>
      </c>
    </row>
    <row r="587" spans="1:8" ht="69" customHeight="1" x14ac:dyDescent="0.2">
      <c r="A587" s="236">
        <f t="shared" si="264"/>
        <v>565</v>
      </c>
      <c r="B587" s="329" t="s">
        <v>311</v>
      </c>
      <c r="C587" s="406" t="s">
        <v>220</v>
      </c>
      <c r="D587" s="239"/>
      <c r="E587" s="279" t="s">
        <v>641</v>
      </c>
      <c r="F587" s="464">
        <f>F588</f>
        <v>248.39999999999998</v>
      </c>
      <c r="G587" s="464">
        <f t="shared" ref="G587:H587" si="290">G588</f>
        <v>0</v>
      </c>
      <c r="H587" s="296">
        <f t="shared" si="290"/>
        <v>0</v>
      </c>
    </row>
    <row r="588" spans="1:8" ht="80.25" customHeight="1" x14ac:dyDescent="0.2">
      <c r="A588" s="403">
        <f t="shared" si="264"/>
        <v>566</v>
      </c>
      <c r="B588" s="246" t="s">
        <v>311</v>
      </c>
      <c r="C588" s="247" t="s">
        <v>247</v>
      </c>
      <c r="D588" s="246"/>
      <c r="E588" s="244" t="s">
        <v>651</v>
      </c>
      <c r="F588" s="465">
        <f>F593+F595+F589+F591</f>
        <v>248.39999999999998</v>
      </c>
      <c r="G588" s="465">
        <f t="shared" ref="G588:H588" si="291">G593+G595+G589+G591</f>
        <v>0</v>
      </c>
      <c r="H588" s="263">
        <f t="shared" si="291"/>
        <v>0</v>
      </c>
    </row>
    <row r="589" spans="1:8" ht="67.5" customHeight="1" x14ac:dyDescent="0.2">
      <c r="A589" s="403">
        <f t="shared" si="264"/>
        <v>567</v>
      </c>
      <c r="B589" s="270" t="s">
        <v>311</v>
      </c>
      <c r="C589" s="275" t="s">
        <v>703</v>
      </c>
      <c r="D589" s="246"/>
      <c r="E589" s="244" t="s">
        <v>522</v>
      </c>
      <c r="F589" s="465">
        <f>F590</f>
        <v>32.1</v>
      </c>
      <c r="G589" s="465">
        <f t="shared" ref="G589:H589" si="292">G590</f>
        <v>0</v>
      </c>
      <c r="H589" s="263">
        <f t="shared" si="292"/>
        <v>0</v>
      </c>
    </row>
    <row r="590" spans="1:8" ht="34.5" customHeight="1" x14ac:dyDescent="0.2">
      <c r="A590" s="403">
        <f t="shared" si="264"/>
        <v>568</v>
      </c>
      <c r="B590" s="246" t="s">
        <v>311</v>
      </c>
      <c r="C590" s="275" t="s">
        <v>703</v>
      </c>
      <c r="D590" s="246" t="s">
        <v>71</v>
      </c>
      <c r="E590" s="244" t="s">
        <v>75</v>
      </c>
      <c r="F590" s="465">
        <f>ГРБС!H600</f>
        <v>32.1</v>
      </c>
      <c r="G590" s="465">
        <f>ГРБС!I600</f>
        <v>0</v>
      </c>
      <c r="H590" s="263">
        <f>ГРБС!J600</f>
        <v>0</v>
      </c>
    </row>
    <row r="591" spans="1:8" ht="65.25" customHeight="1" x14ac:dyDescent="0.2">
      <c r="A591" s="403">
        <f t="shared" si="264"/>
        <v>569</v>
      </c>
      <c r="B591" s="246" t="s">
        <v>311</v>
      </c>
      <c r="C591" s="247" t="s">
        <v>523</v>
      </c>
      <c r="D591" s="246"/>
      <c r="E591" s="418" t="s">
        <v>522</v>
      </c>
      <c r="F591" s="465">
        <f>F592</f>
        <v>74.8</v>
      </c>
      <c r="G591" s="465">
        <f t="shared" ref="G591:H591" si="293">G592</f>
        <v>0</v>
      </c>
      <c r="H591" s="263">
        <f t="shared" si="293"/>
        <v>0</v>
      </c>
    </row>
    <row r="592" spans="1:8" ht="30.75" customHeight="1" x14ac:dyDescent="0.2">
      <c r="A592" s="403">
        <f t="shared" si="264"/>
        <v>570</v>
      </c>
      <c r="B592" s="252" t="s">
        <v>311</v>
      </c>
      <c r="C592" s="247" t="s">
        <v>523</v>
      </c>
      <c r="D592" s="252" t="s">
        <v>71</v>
      </c>
      <c r="E592" s="244" t="s">
        <v>75</v>
      </c>
      <c r="F592" s="465">
        <f>ГРБС!H602</f>
        <v>74.8</v>
      </c>
      <c r="G592" s="465">
        <f>ГРБС!I602</f>
        <v>0</v>
      </c>
      <c r="H592" s="263">
        <f>ГРБС!J602</f>
        <v>0</v>
      </c>
    </row>
    <row r="593" spans="1:8" ht="78.75" x14ac:dyDescent="0.2">
      <c r="A593" s="403">
        <f t="shared" si="264"/>
        <v>571</v>
      </c>
      <c r="B593" s="246" t="s">
        <v>311</v>
      </c>
      <c r="C593" s="247" t="s">
        <v>732</v>
      </c>
      <c r="D593" s="246"/>
      <c r="E593" s="244" t="s">
        <v>313</v>
      </c>
      <c r="F593" s="262">
        <f>F594</f>
        <v>42.5</v>
      </c>
      <c r="G593" s="262">
        <f t="shared" ref="G593:H593" si="294">G594</f>
        <v>0</v>
      </c>
      <c r="H593" s="263">
        <f t="shared" si="294"/>
        <v>0</v>
      </c>
    </row>
    <row r="594" spans="1:8" ht="28.5" customHeight="1" x14ac:dyDescent="0.2">
      <c r="A594" s="403">
        <f t="shared" si="264"/>
        <v>572</v>
      </c>
      <c r="B594" s="246" t="s">
        <v>311</v>
      </c>
      <c r="C594" s="247" t="s">
        <v>732</v>
      </c>
      <c r="D594" s="246" t="s">
        <v>71</v>
      </c>
      <c r="E594" s="244" t="s">
        <v>75</v>
      </c>
      <c r="F594" s="262">
        <f>ГРБС!H604</f>
        <v>42.5</v>
      </c>
      <c r="G594" s="262">
        <f>ГРБС!I604</f>
        <v>0</v>
      </c>
      <c r="H594" s="263">
        <f>ГРБС!J604</f>
        <v>0</v>
      </c>
    </row>
    <row r="595" spans="1:8" ht="78.75" x14ac:dyDescent="0.2">
      <c r="A595" s="403">
        <f t="shared" si="264"/>
        <v>573</v>
      </c>
      <c r="B595" s="246" t="s">
        <v>311</v>
      </c>
      <c r="C595" s="247" t="s">
        <v>733</v>
      </c>
      <c r="D595" s="246"/>
      <c r="E595" s="244" t="s">
        <v>313</v>
      </c>
      <c r="F595" s="262">
        <f>F596</f>
        <v>99</v>
      </c>
      <c r="G595" s="262">
        <f t="shared" ref="G595:H595" si="295">G596</f>
        <v>0</v>
      </c>
      <c r="H595" s="263">
        <f t="shared" si="295"/>
        <v>0</v>
      </c>
    </row>
    <row r="596" spans="1:8" ht="33.75" customHeight="1" thickBot="1" x14ac:dyDescent="0.25">
      <c r="A596" s="405">
        <f t="shared" si="264"/>
        <v>574</v>
      </c>
      <c r="B596" s="252" t="s">
        <v>311</v>
      </c>
      <c r="C596" s="253" t="s">
        <v>733</v>
      </c>
      <c r="D596" s="252" t="s">
        <v>71</v>
      </c>
      <c r="E596" s="250" t="s">
        <v>75</v>
      </c>
      <c r="F596" s="265">
        <f>ГРБС!H606</f>
        <v>99</v>
      </c>
      <c r="G596" s="265">
        <f>ГРБС!I606</f>
        <v>0</v>
      </c>
      <c r="H596" s="266">
        <f>ГРБС!J606</f>
        <v>0</v>
      </c>
    </row>
    <row r="597" spans="1:8" ht="32.25" thickBot="1" x14ac:dyDescent="0.25">
      <c r="A597" s="218">
        <f t="shared" si="264"/>
        <v>575</v>
      </c>
      <c r="B597" s="466" t="s">
        <v>418</v>
      </c>
      <c r="C597" s="267"/>
      <c r="D597" s="235"/>
      <c r="E597" s="233" t="s">
        <v>419</v>
      </c>
      <c r="F597" s="463">
        <f>F598</f>
        <v>5656.7</v>
      </c>
      <c r="G597" s="463">
        <f t="shared" ref="G597:H597" si="296">G598</f>
        <v>0</v>
      </c>
      <c r="H597" s="359">
        <f t="shared" si="296"/>
        <v>0</v>
      </c>
    </row>
    <row r="598" spans="1:8" ht="61.5" customHeight="1" x14ac:dyDescent="0.2">
      <c r="A598" s="236">
        <f t="shared" si="264"/>
        <v>576</v>
      </c>
      <c r="B598" s="329" t="s">
        <v>418</v>
      </c>
      <c r="C598" s="280" t="s">
        <v>220</v>
      </c>
      <c r="D598" s="319"/>
      <c r="E598" s="268" t="s">
        <v>641</v>
      </c>
      <c r="F598" s="462">
        <f>F599</f>
        <v>5656.7</v>
      </c>
      <c r="G598" s="462">
        <f t="shared" ref="G598:H598" si="297">G599</f>
        <v>0</v>
      </c>
      <c r="H598" s="317">
        <f t="shared" si="297"/>
        <v>0</v>
      </c>
    </row>
    <row r="599" spans="1:8" ht="77.25" customHeight="1" x14ac:dyDescent="0.2">
      <c r="A599" s="403">
        <f t="shared" si="264"/>
        <v>577</v>
      </c>
      <c r="B599" s="246" t="s">
        <v>418</v>
      </c>
      <c r="C599" s="247" t="s">
        <v>247</v>
      </c>
      <c r="D599" s="246"/>
      <c r="E599" s="244" t="s">
        <v>651</v>
      </c>
      <c r="F599" s="262">
        <f>F600</f>
        <v>5656.7</v>
      </c>
      <c r="G599" s="262">
        <f t="shared" ref="G599:H599" si="298">G600</f>
        <v>0</v>
      </c>
      <c r="H599" s="263">
        <f t="shared" si="298"/>
        <v>0</v>
      </c>
    </row>
    <row r="600" spans="1:8" ht="62.25" customHeight="1" x14ac:dyDescent="0.2">
      <c r="A600" s="403">
        <f t="shared" ref="A600:A615" si="299">A599+1</f>
        <v>578</v>
      </c>
      <c r="B600" s="246" t="s">
        <v>418</v>
      </c>
      <c r="C600" s="247" t="s">
        <v>529</v>
      </c>
      <c r="D600" s="246"/>
      <c r="E600" s="244" t="s">
        <v>35</v>
      </c>
      <c r="F600" s="262">
        <f>F601</f>
        <v>5656.7</v>
      </c>
      <c r="G600" s="262">
        <f t="shared" ref="G600:H600" si="300">G601</f>
        <v>0</v>
      </c>
      <c r="H600" s="263">
        <f t="shared" si="300"/>
        <v>0</v>
      </c>
    </row>
    <row r="601" spans="1:8" ht="33" customHeight="1" thickBot="1" x14ac:dyDescent="0.25">
      <c r="A601" s="405">
        <f t="shared" si="299"/>
        <v>579</v>
      </c>
      <c r="B601" s="277" t="s">
        <v>418</v>
      </c>
      <c r="C601" s="353" t="s">
        <v>529</v>
      </c>
      <c r="D601" s="329" t="s">
        <v>71</v>
      </c>
      <c r="E601" s="467" t="s">
        <v>75</v>
      </c>
      <c r="F601" s="462">
        <f>ГРБС!H611</f>
        <v>5656.7</v>
      </c>
      <c r="G601" s="462">
        <f>ГРБС!I611</f>
        <v>0</v>
      </c>
      <c r="H601" s="317">
        <f>ГРБС!J611</f>
        <v>0</v>
      </c>
    </row>
    <row r="602" spans="1:8" ht="32.25" thickBot="1" x14ac:dyDescent="0.25">
      <c r="A602" s="218">
        <f t="shared" si="299"/>
        <v>580</v>
      </c>
      <c r="B602" s="341" t="s">
        <v>26</v>
      </c>
      <c r="C602" s="426"/>
      <c r="D602" s="341"/>
      <c r="E602" s="219" t="s">
        <v>25</v>
      </c>
      <c r="F602" s="427">
        <f>F603</f>
        <v>2481.5</v>
      </c>
      <c r="G602" s="427">
        <f t="shared" ref="G602:H602" si="301">G603</f>
        <v>2568.1999999999998</v>
      </c>
      <c r="H602" s="225">
        <f t="shared" si="301"/>
        <v>2651</v>
      </c>
    </row>
    <row r="603" spans="1:8" ht="32.25" thickBot="1" x14ac:dyDescent="0.25">
      <c r="A603" s="218">
        <f t="shared" si="299"/>
        <v>581</v>
      </c>
      <c r="B603" s="324" t="s">
        <v>27</v>
      </c>
      <c r="C603" s="399"/>
      <c r="D603" s="324"/>
      <c r="E603" s="233" t="s">
        <v>304</v>
      </c>
      <c r="F603" s="400">
        <f>F604+F607</f>
        <v>2481.5</v>
      </c>
      <c r="G603" s="400">
        <f t="shared" ref="G603:H603" si="302">G604+G607</f>
        <v>2568.1999999999998</v>
      </c>
      <c r="H603" s="259">
        <f t="shared" si="302"/>
        <v>2651</v>
      </c>
    </row>
    <row r="604" spans="1:8" ht="75" customHeight="1" x14ac:dyDescent="0.2">
      <c r="A604" s="236">
        <f t="shared" si="299"/>
        <v>582</v>
      </c>
      <c r="B604" s="329" t="s">
        <v>27</v>
      </c>
      <c r="C604" s="270" t="s">
        <v>216</v>
      </c>
      <c r="D604" s="239"/>
      <c r="E604" s="422" t="s">
        <v>625</v>
      </c>
      <c r="F604" s="402">
        <f>F605</f>
        <v>499.2</v>
      </c>
      <c r="G604" s="402">
        <f t="shared" ref="G604:H605" si="303">G605</f>
        <v>499.2</v>
      </c>
      <c r="H604" s="243">
        <f t="shared" si="303"/>
        <v>499.2</v>
      </c>
    </row>
    <row r="605" spans="1:8" ht="66.75" customHeight="1" x14ac:dyDescent="0.2">
      <c r="A605" s="403">
        <f t="shared" si="299"/>
        <v>583</v>
      </c>
      <c r="B605" s="246" t="s">
        <v>27</v>
      </c>
      <c r="C605" s="283" t="s">
        <v>427</v>
      </c>
      <c r="D605" s="246"/>
      <c r="E605" s="244" t="s">
        <v>303</v>
      </c>
      <c r="F605" s="248">
        <f>F606</f>
        <v>499.2</v>
      </c>
      <c r="G605" s="248">
        <f t="shared" si="303"/>
        <v>499.2</v>
      </c>
      <c r="H605" s="249">
        <f t="shared" si="303"/>
        <v>499.2</v>
      </c>
    </row>
    <row r="606" spans="1:8" ht="63" customHeight="1" x14ac:dyDescent="0.2">
      <c r="A606" s="403">
        <f t="shared" si="299"/>
        <v>584</v>
      </c>
      <c r="B606" s="246" t="s">
        <v>27</v>
      </c>
      <c r="C606" s="300" t="s">
        <v>427</v>
      </c>
      <c r="D606" s="246" t="s">
        <v>116</v>
      </c>
      <c r="E606" s="244" t="s">
        <v>117</v>
      </c>
      <c r="F606" s="248">
        <f>ГРБС!H437</f>
        <v>499.2</v>
      </c>
      <c r="G606" s="248">
        <f>ГРБС!I437</f>
        <v>499.2</v>
      </c>
      <c r="H606" s="249">
        <f>ГРБС!J437</f>
        <v>499.2</v>
      </c>
    </row>
    <row r="607" spans="1:8" ht="31.5" x14ac:dyDescent="0.2">
      <c r="A607" s="403">
        <f t="shared" si="299"/>
        <v>585</v>
      </c>
      <c r="B607" s="246" t="s">
        <v>27</v>
      </c>
      <c r="C607" s="247" t="s">
        <v>36</v>
      </c>
      <c r="D607" s="246"/>
      <c r="E607" s="244" t="s">
        <v>379</v>
      </c>
      <c r="F607" s="248">
        <f>F608</f>
        <v>1982.3</v>
      </c>
      <c r="G607" s="248">
        <f t="shared" ref="G607:H607" si="304">G608</f>
        <v>2069</v>
      </c>
      <c r="H607" s="249">
        <f t="shared" si="304"/>
        <v>2151.8000000000002</v>
      </c>
    </row>
    <row r="608" spans="1:8" ht="77.25" customHeight="1" x14ac:dyDescent="0.2">
      <c r="A608" s="403">
        <f t="shared" si="299"/>
        <v>586</v>
      </c>
      <c r="B608" s="252" t="s">
        <v>27</v>
      </c>
      <c r="C608" s="283" t="s">
        <v>524</v>
      </c>
      <c r="D608" s="252"/>
      <c r="E608" s="452" t="s">
        <v>632</v>
      </c>
      <c r="F608" s="254">
        <f>F609</f>
        <v>1982.3</v>
      </c>
      <c r="G608" s="254">
        <f>G609</f>
        <v>2069</v>
      </c>
      <c r="H608" s="255">
        <f>H609</f>
        <v>2151.8000000000002</v>
      </c>
    </row>
    <row r="609" spans="1:8" ht="32.25" thickBot="1" x14ac:dyDescent="0.25">
      <c r="A609" s="405">
        <f t="shared" si="299"/>
        <v>587</v>
      </c>
      <c r="B609" s="252" t="s">
        <v>27</v>
      </c>
      <c r="C609" s="264" t="s">
        <v>524</v>
      </c>
      <c r="D609" s="252" t="s">
        <v>135</v>
      </c>
      <c r="E609" s="250" t="s">
        <v>138</v>
      </c>
      <c r="F609" s="254">
        <f>ГРБС!H440</f>
        <v>1982.3</v>
      </c>
      <c r="G609" s="254">
        <f>ГРБС!I440</f>
        <v>2069</v>
      </c>
      <c r="H609" s="255">
        <f>ГРБС!J440</f>
        <v>2151.8000000000002</v>
      </c>
    </row>
    <row r="610" spans="1:8" ht="52.5" customHeight="1" thickBot="1" x14ac:dyDescent="0.25">
      <c r="A610" s="218">
        <f t="shared" si="299"/>
        <v>588</v>
      </c>
      <c r="B610" s="341" t="s">
        <v>257</v>
      </c>
      <c r="C610" s="426"/>
      <c r="D610" s="341"/>
      <c r="E610" s="219" t="s">
        <v>383</v>
      </c>
      <c r="F610" s="427">
        <f>F611</f>
        <v>0</v>
      </c>
      <c r="G610" s="427">
        <f t="shared" ref="G610:H610" si="305">G611</f>
        <v>8864.5</v>
      </c>
      <c r="H610" s="225">
        <f t="shared" si="305"/>
        <v>10377.4</v>
      </c>
    </row>
    <row r="611" spans="1:8" ht="49.5" customHeight="1" thickBot="1" x14ac:dyDescent="0.25">
      <c r="A611" s="218">
        <f t="shared" si="299"/>
        <v>589</v>
      </c>
      <c r="B611" s="324" t="s">
        <v>101</v>
      </c>
      <c r="C611" s="399"/>
      <c r="D611" s="324"/>
      <c r="E611" s="233" t="s">
        <v>385</v>
      </c>
      <c r="F611" s="468">
        <f>F612</f>
        <v>0</v>
      </c>
      <c r="G611" s="400">
        <f t="shared" ref="G611:H611" si="306">G612</f>
        <v>8864.5</v>
      </c>
      <c r="H611" s="259">
        <f t="shared" si="306"/>
        <v>10377.4</v>
      </c>
    </row>
    <row r="612" spans="1:8" ht="33" customHeight="1" x14ac:dyDescent="0.2">
      <c r="A612" s="236">
        <f t="shared" si="299"/>
        <v>590</v>
      </c>
      <c r="B612" s="239" t="s">
        <v>101</v>
      </c>
      <c r="C612" s="406" t="s">
        <v>36</v>
      </c>
      <c r="D612" s="239"/>
      <c r="E612" s="279" t="s">
        <v>379</v>
      </c>
      <c r="F612" s="402">
        <f>F613</f>
        <v>0</v>
      </c>
      <c r="G612" s="402">
        <f t="shared" ref="G612:H612" si="307">G613</f>
        <v>8864.5</v>
      </c>
      <c r="H612" s="243">
        <f t="shared" si="307"/>
        <v>10377.4</v>
      </c>
    </row>
    <row r="613" spans="1:8" ht="31.5" x14ac:dyDescent="0.2">
      <c r="A613" s="403">
        <f t="shared" si="299"/>
        <v>591</v>
      </c>
      <c r="B613" s="246" t="s">
        <v>101</v>
      </c>
      <c r="C613" s="416" t="s">
        <v>60</v>
      </c>
      <c r="D613" s="246"/>
      <c r="E613" s="244" t="s">
        <v>102</v>
      </c>
      <c r="F613" s="404">
        <f>F614</f>
        <v>0</v>
      </c>
      <c r="G613" s="404">
        <f t="shared" ref="G613:H613" si="308">G614</f>
        <v>8864.5</v>
      </c>
      <c r="H613" s="249">
        <f t="shared" si="308"/>
        <v>10377.4</v>
      </c>
    </row>
    <row r="614" spans="1:8" ht="32.25" customHeight="1" thickBot="1" x14ac:dyDescent="0.25">
      <c r="A614" s="405">
        <f t="shared" si="299"/>
        <v>592</v>
      </c>
      <c r="B614" s="252" t="s">
        <v>101</v>
      </c>
      <c r="C614" s="437" t="s">
        <v>60</v>
      </c>
      <c r="D614" s="252" t="s">
        <v>258</v>
      </c>
      <c r="E614" s="250" t="s">
        <v>103</v>
      </c>
      <c r="F614" s="409">
        <f>ГРБС!H445</f>
        <v>0</v>
      </c>
      <c r="G614" s="254">
        <f>ГРБС!I445</f>
        <v>8864.5</v>
      </c>
      <c r="H614" s="255">
        <f>ГРБС!J445</f>
        <v>10377.4</v>
      </c>
    </row>
    <row r="615" spans="1:8" ht="16.5" customHeight="1" thickBot="1" x14ac:dyDescent="0.25">
      <c r="A615" s="218">
        <f t="shared" si="299"/>
        <v>593</v>
      </c>
      <c r="B615" s="337"/>
      <c r="C615" s="469"/>
      <c r="D615" s="337"/>
      <c r="E615" s="219" t="s">
        <v>191</v>
      </c>
      <c r="F615" s="470">
        <f>F23+F108+F166+F225+F297+F307+F458+F479+F504+F568+F602+F610</f>
        <v>2808930.4000000004</v>
      </c>
      <c r="G615" s="470">
        <f>G23+G108+G166+G225+G297+G307+G458+G479+G504+G568+G602+G610</f>
        <v>2386300.2999999998</v>
      </c>
      <c r="H615" s="222">
        <f>H23+H108+H166+H225+H297+H307+H458+H479+H504+H568+H602+H610</f>
        <v>2503618.9000000004</v>
      </c>
    </row>
    <row r="616" spans="1:8" ht="15.75" customHeight="1" x14ac:dyDescent="0.2">
      <c r="A616" s="193"/>
      <c r="B616" s="194"/>
      <c r="C616" s="194"/>
      <c r="D616" s="194"/>
      <c r="E616" s="194"/>
      <c r="F616" s="194"/>
      <c r="G616" s="194"/>
      <c r="H616" s="194"/>
    </row>
    <row r="618" spans="1:8" ht="15.75" x14ac:dyDescent="0.25">
      <c r="C618" s="112"/>
      <c r="D618" s="113"/>
      <c r="E618" s="122"/>
      <c r="F618" s="123"/>
      <c r="G618" s="123"/>
      <c r="H618" s="123"/>
    </row>
    <row r="619" spans="1:8" ht="15.75" x14ac:dyDescent="0.25">
      <c r="C619" s="112"/>
      <c r="D619" s="113"/>
      <c r="E619" s="116"/>
      <c r="F619" s="123"/>
      <c r="G619" s="123"/>
      <c r="H619" s="123"/>
    </row>
    <row r="620" spans="1:8" ht="15.75" x14ac:dyDescent="0.25">
      <c r="C620" s="112"/>
      <c r="D620" s="113"/>
      <c r="E620" s="116"/>
      <c r="F620" s="123"/>
      <c r="G620" s="123"/>
      <c r="H620" s="123"/>
    </row>
    <row r="621" spans="1:8" ht="15.75" x14ac:dyDescent="0.25">
      <c r="C621" s="112"/>
      <c r="D621" s="113"/>
      <c r="E621" s="122"/>
      <c r="F621" s="123"/>
      <c r="G621" s="123"/>
      <c r="H621" s="123"/>
    </row>
    <row r="622" spans="1:8" ht="15.75" x14ac:dyDescent="0.25">
      <c r="C622" s="114"/>
      <c r="D622" s="115"/>
      <c r="E622" s="116"/>
      <c r="F622" s="123"/>
      <c r="G622" s="123"/>
      <c r="H622" s="123"/>
    </row>
    <row r="623" spans="1:8" ht="15.75" x14ac:dyDescent="0.25">
      <c r="C623" s="114"/>
      <c r="D623" s="115"/>
      <c r="E623" s="116"/>
      <c r="F623" s="123"/>
      <c r="G623" s="123"/>
      <c r="H623" s="123"/>
    </row>
    <row r="624" spans="1:8" ht="15.75" x14ac:dyDescent="0.25">
      <c r="C624" s="114"/>
      <c r="D624" s="115"/>
      <c r="E624" s="116"/>
      <c r="F624" s="123"/>
      <c r="G624" s="123"/>
      <c r="H624" s="123"/>
    </row>
    <row r="625" spans="2:8" ht="15.75" x14ac:dyDescent="0.25">
      <c r="C625" s="114"/>
      <c r="D625" s="115"/>
      <c r="E625" s="116"/>
      <c r="F625" s="123"/>
      <c r="G625" s="123" t="s">
        <v>497</v>
      </c>
      <c r="H625" s="123"/>
    </row>
    <row r="626" spans="2:8" ht="15.75" x14ac:dyDescent="0.25">
      <c r="D626" s="115"/>
      <c r="E626" s="116"/>
      <c r="F626" s="123"/>
      <c r="G626" s="123"/>
      <c r="H626" s="123"/>
    </row>
    <row r="627" spans="2:8" ht="15.75" x14ac:dyDescent="0.25">
      <c r="D627" s="115"/>
      <c r="E627" s="116"/>
      <c r="F627" s="123"/>
      <c r="G627" s="123"/>
      <c r="H627" s="123"/>
    </row>
    <row r="628" spans="2:8" ht="15.75" x14ac:dyDescent="0.25">
      <c r="C628" s="114"/>
      <c r="D628" s="115"/>
      <c r="E628" s="116"/>
      <c r="F628" s="123"/>
      <c r="G628" s="123"/>
      <c r="H628" s="123"/>
    </row>
    <row r="629" spans="2:8" ht="15.75" x14ac:dyDescent="0.25">
      <c r="B629" s="191"/>
      <c r="C629" s="191"/>
      <c r="D629" s="191"/>
      <c r="E629" s="191"/>
      <c r="F629" s="191"/>
      <c r="G629" s="124"/>
      <c r="H629" s="124"/>
    </row>
    <row r="630" spans="2:8" ht="15.75" x14ac:dyDescent="0.25">
      <c r="B630" s="124"/>
      <c r="C630" s="124"/>
      <c r="D630" s="124"/>
      <c r="E630" s="125"/>
      <c r="F630" s="124"/>
      <c r="G630" s="124"/>
      <c r="H630" s="124"/>
    </row>
  </sheetData>
  <mergeCells count="21">
    <mergeCell ref="A12:H12"/>
    <mergeCell ref="A13:H13"/>
    <mergeCell ref="A14:H14"/>
    <mergeCell ref="A16:H16"/>
    <mergeCell ref="A15:H15"/>
    <mergeCell ref="F1:H1"/>
    <mergeCell ref="F2:H2"/>
    <mergeCell ref="B629:F629"/>
    <mergeCell ref="B18:F18"/>
    <mergeCell ref="E19:E21"/>
    <mergeCell ref="C19:C21"/>
    <mergeCell ref="D19:D21"/>
    <mergeCell ref="F19:F21"/>
    <mergeCell ref="A616:H616"/>
    <mergeCell ref="E4:H4"/>
    <mergeCell ref="A19:A21"/>
    <mergeCell ref="H19:H21"/>
    <mergeCell ref="E8:H8"/>
    <mergeCell ref="E6:H6"/>
    <mergeCell ref="E5:H5"/>
    <mergeCell ref="G19:G21"/>
  </mergeCells>
  <phoneticPr fontId="0" type="noConversion"/>
  <pageMargins left="0.98425196850393704" right="0.59055118110236227" top="0.78740157480314965" bottom="0.78740157480314965" header="0.39370078740157483" footer="0.39370078740157483"/>
  <pageSetup paperSize="9" scale="69" firstPageNumber="18" fitToHeight="0" orientation="portrait" useFirstPageNumber="1" r:id="rId1"/>
  <headerFooter alignWithMargins="0">
    <oddHeader>&amp;C&amp;"Times New Roman,обычный"&amp;14&amp;P</oddHeader>
  </headerFooter>
  <rowBreaks count="33" manualBreakCount="33">
    <brk id="35" max="7" man="1"/>
    <brk id="56" max="7" man="1"/>
    <brk id="67" max="7" man="1"/>
    <brk id="79" max="7" man="1"/>
    <brk id="93" max="7" man="1"/>
    <brk id="111" max="7" man="1"/>
    <brk id="125" max="7" man="1"/>
    <brk id="141" max="7" man="1"/>
    <brk id="155" max="7" man="1"/>
    <brk id="169" max="7" man="1"/>
    <brk id="189" max="7" man="1"/>
    <brk id="236" max="7" man="1"/>
    <brk id="251" max="7" man="1"/>
    <brk id="265" max="7" man="1"/>
    <brk id="283" max="7" man="1"/>
    <brk id="301" max="7" man="1"/>
    <brk id="318" max="7" man="1"/>
    <brk id="337" max="7" man="1"/>
    <brk id="354" max="7" man="1"/>
    <brk id="373" max="7" man="1"/>
    <brk id="393" max="7" man="1"/>
    <brk id="428" max="7" man="1"/>
    <brk id="440" max="7" man="1"/>
    <brk id="460" max="7" man="1"/>
    <brk id="481" max="7" man="1"/>
    <brk id="495" max="7" man="1"/>
    <brk id="512" max="7" man="1"/>
    <brk id="525" max="7" man="1"/>
    <brk id="539" max="7" man="1"/>
    <brk id="555" max="7" man="1"/>
    <brk id="572" max="7" man="1"/>
    <brk id="590" max="7" man="1"/>
    <brk id="609" max="7" man="1"/>
  </rowBreaks>
  <ignoredErrors>
    <ignoredError sqref="B10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topLeftCell="A6" zoomScale="80" zoomScaleNormal="75" zoomScaleSheetLayoutView="80" workbookViewId="0">
      <selection activeCell="D42" sqref="D42"/>
    </sheetView>
  </sheetViews>
  <sheetFormatPr defaultRowHeight="18" x14ac:dyDescent="0.25"/>
  <cols>
    <col min="1" max="1" width="5.5703125" style="42" customWidth="1"/>
    <col min="2" max="2" width="44.85546875" style="67" customWidth="1"/>
    <col min="3" max="3" width="16.5703125" style="61" customWidth="1"/>
    <col min="4" max="4" width="18.140625" style="61" customWidth="1"/>
    <col min="5" max="5" width="14.42578125" style="61" customWidth="1"/>
    <col min="6" max="6" width="16.7109375" style="61" customWidth="1"/>
  </cols>
  <sheetData>
    <row r="1" spans="1:6" ht="18.75" hidden="1" x14ac:dyDescent="0.3">
      <c r="B1" s="200" t="s">
        <v>579</v>
      </c>
      <c r="C1" s="201"/>
      <c r="D1" s="201"/>
      <c r="E1" s="60"/>
    </row>
    <row r="2" spans="1:6" ht="18.75" hidden="1" x14ac:dyDescent="0.3">
      <c r="B2" s="200" t="s">
        <v>95</v>
      </c>
      <c r="C2" s="201"/>
      <c r="D2" s="201"/>
      <c r="E2" s="60"/>
    </row>
    <row r="3" spans="1:6" ht="18.75" hidden="1" x14ac:dyDescent="0.3">
      <c r="B3" s="62"/>
      <c r="C3" s="60"/>
      <c r="D3" s="63" t="s">
        <v>580</v>
      </c>
      <c r="E3" s="60"/>
    </row>
    <row r="4" spans="1:6" ht="18.75" hidden="1" x14ac:dyDescent="0.3">
      <c r="B4" s="62"/>
      <c r="C4" s="60"/>
      <c r="D4" s="63" t="s">
        <v>387</v>
      </c>
      <c r="E4" s="64"/>
      <c r="F4" s="59"/>
    </row>
    <row r="5" spans="1:6" ht="15.75" hidden="1" customHeight="1" x14ac:dyDescent="0.3">
      <c r="B5" s="202"/>
      <c r="C5" s="202"/>
      <c r="D5" s="202"/>
      <c r="E5" s="65"/>
    </row>
    <row r="6" spans="1:6" ht="15.75" customHeight="1" x14ac:dyDescent="0.3">
      <c r="B6" s="203"/>
      <c r="C6" s="203"/>
      <c r="D6" s="203"/>
      <c r="E6" s="66"/>
    </row>
    <row r="7" spans="1:6" ht="15.75" customHeight="1" x14ac:dyDescent="0.3">
      <c r="B7" s="203"/>
      <c r="C7" s="203"/>
      <c r="D7" s="203"/>
      <c r="E7" s="66"/>
    </row>
    <row r="8" spans="1:6" ht="15.75" customHeight="1" x14ac:dyDescent="0.3">
      <c r="B8" s="203"/>
      <c r="C8" s="203"/>
      <c r="D8" s="203"/>
      <c r="E8" s="66"/>
      <c r="F8" s="60"/>
    </row>
    <row r="9" spans="1:6" ht="15.75" customHeight="1" x14ac:dyDescent="0.3">
      <c r="B9" s="203"/>
      <c r="C9" s="203"/>
      <c r="D9" s="203"/>
      <c r="E9" s="66"/>
    </row>
    <row r="10" spans="1:6" ht="15.75" customHeight="1" x14ac:dyDescent="0.3">
      <c r="B10" s="203"/>
      <c r="C10" s="203"/>
      <c r="D10" s="203"/>
      <c r="E10" s="66"/>
    </row>
    <row r="11" spans="1:6" ht="15.75" customHeight="1" x14ac:dyDescent="0.3">
      <c r="B11" s="203"/>
      <c r="C11" s="203"/>
      <c r="D11" s="203"/>
      <c r="E11" s="66"/>
    </row>
    <row r="12" spans="1:6" ht="18.75" x14ac:dyDescent="0.3">
      <c r="C12" s="68"/>
      <c r="D12" s="60"/>
      <c r="E12" s="60"/>
    </row>
    <row r="13" spans="1:6" ht="26.25" customHeight="1" x14ac:dyDescent="0.3">
      <c r="B13" s="200" t="s">
        <v>144</v>
      </c>
      <c r="C13" s="201"/>
      <c r="D13" s="62"/>
      <c r="E13" s="62"/>
    </row>
    <row r="14" spans="1:6" ht="49.5" customHeight="1" x14ac:dyDescent="0.2">
      <c r="A14" s="199" t="s">
        <v>674</v>
      </c>
      <c r="B14" s="199"/>
      <c r="C14" s="199"/>
      <c r="D14" s="199"/>
      <c r="E14" s="199"/>
      <c r="F14" s="199"/>
    </row>
    <row r="15" spans="1:6" ht="13.5" customHeight="1" x14ac:dyDescent="0.25">
      <c r="B15" s="69"/>
      <c r="C15" s="69"/>
      <c r="D15" s="69"/>
      <c r="E15" s="69"/>
    </row>
    <row r="16" spans="1:6" ht="16.5" customHeight="1" thickBot="1" x14ac:dyDescent="0.3">
      <c r="B16" s="69"/>
      <c r="C16" s="69"/>
      <c r="D16" s="69"/>
      <c r="E16" s="69"/>
    </row>
    <row r="17" spans="1:19" ht="57" thickBot="1" x14ac:dyDescent="0.25">
      <c r="A17" s="155" t="s">
        <v>94</v>
      </c>
      <c r="B17" s="70" t="s">
        <v>77</v>
      </c>
      <c r="C17" s="71" t="s">
        <v>78</v>
      </c>
      <c r="D17" s="72" t="s">
        <v>511</v>
      </c>
      <c r="E17" s="73" t="s">
        <v>574</v>
      </c>
      <c r="F17" s="74" t="s">
        <v>582</v>
      </c>
    </row>
    <row r="18" spans="1:19" ht="21" customHeight="1" thickBot="1" x14ac:dyDescent="0.35">
      <c r="A18" s="156">
        <v>1</v>
      </c>
      <c r="B18" s="75">
        <v>2</v>
      </c>
      <c r="C18" s="76" t="s">
        <v>47</v>
      </c>
      <c r="D18" s="77">
        <v>4</v>
      </c>
      <c r="E18" s="78">
        <v>5</v>
      </c>
      <c r="F18" s="79">
        <v>6</v>
      </c>
    </row>
    <row r="19" spans="1:19" ht="19.5" customHeight="1" thickBot="1" x14ac:dyDescent="0.25">
      <c r="A19" s="157"/>
      <c r="B19" s="80" t="s">
        <v>197</v>
      </c>
      <c r="C19" s="81"/>
      <c r="D19" s="82">
        <f>D20+D21+D22+D23+D24+D25+D26+D27+D28+D29+D30+D31+D32+D33+D34+D35+D36+D37+D38+D39+D40+D41+D42+D43+D44+D45</f>
        <v>2317837.1999999997</v>
      </c>
      <c r="E19" s="82">
        <f t="shared" ref="E19:F19" si="0">E20+E21+E22+E23+E24+E25+E26+E27+E28+E29+E30+E31+E32+E33+E34+E35+E36+E37+E38+E39+E40+E41+E42+E43+E44+E45</f>
        <v>2080030.9</v>
      </c>
      <c r="F19" s="82">
        <f t="shared" si="0"/>
        <v>2189530.1</v>
      </c>
    </row>
    <row r="20" spans="1:19" ht="111" customHeight="1" x14ac:dyDescent="0.25">
      <c r="A20" s="158">
        <f>A19+1</f>
        <v>1</v>
      </c>
      <c r="B20" s="159" t="s">
        <v>584</v>
      </c>
      <c r="C20" s="83" t="s">
        <v>227</v>
      </c>
      <c r="D20" s="84">
        <f>ГРБС!H192+ГРБС!H228</f>
        <v>52061.3</v>
      </c>
      <c r="E20" s="84">
        <f>ГРБС!I192+ГРБС!I228</f>
        <v>27824.3</v>
      </c>
      <c r="F20" s="84">
        <f>ГРБС!J192+ГРБС!J228</f>
        <v>27824.3</v>
      </c>
      <c r="G20" s="44"/>
      <c r="S20" s="32" t="s">
        <v>285</v>
      </c>
    </row>
    <row r="21" spans="1:19" ht="96.75" customHeight="1" x14ac:dyDescent="0.2">
      <c r="A21" s="160">
        <f t="shared" ref="A21:A45" si="1">A20+1</f>
        <v>2</v>
      </c>
      <c r="B21" s="85" t="s">
        <v>585</v>
      </c>
      <c r="C21" s="86" t="s">
        <v>228</v>
      </c>
      <c r="D21" s="87">
        <f>ГРБС!H207</f>
        <v>6101.2</v>
      </c>
      <c r="E21" s="87">
        <f>ГРБС!I207</f>
        <v>4633</v>
      </c>
      <c r="F21" s="88">
        <f>ГРБС!J207</f>
        <v>4633</v>
      </c>
    </row>
    <row r="22" spans="1:19" ht="154.5" customHeight="1" x14ac:dyDescent="0.2">
      <c r="A22" s="160">
        <f t="shared" si="1"/>
        <v>3</v>
      </c>
      <c r="B22" s="85" t="s">
        <v>332</v>
      </c>
      <c r="C22" s="89" t="s">
        <v>119</v>
      </c>
      <c r="D22" s="87">
        <f>ГРБС!H41+ГРБС!H212+ГРБС!H400+ГРБС!H374</f>
        <v>34939</v>
      </c>
      <c r="E22" s="87">
        <f>ГРБС!I41+ГРБС!I212+ГРБС!I400+ГРБС!I374</f>
        <v>13349</v>
      </c>
      <c r="F22" s="87">
        <f>ГРБС!J41+ГРБС!J212+ГРБС!J400+ГРБС!J374</f>
        <v>43629.9</v>
      </c>
    </row>
    <row r="23" spans="1:19" ht="114.75" customHeight="1" x14ac:dyDescent="0.2">
      <c r="A23" s="160">
        <f t="shared" si="1"/>
        <v>4</v>
      </c>
      <c r="B23" s="90" t="s">
        <v>682</v>
      </c>
      <c r="C23" s="89" t="s">
        <v>221</v>
      </c>
      <c r="D23" s="87">
        <f>ГРБС!H247+ГРБС!H148</f>
        <v>48214.2</v>
      </c>
      <c r="E23" s="87">
        <f>ГРБС!I247+ГРБС!I148</f>
        <v>64317.2</v>
      </c>
      <c r="F23" s="88">
        <f>ГРБС!J247+ГРБС!J148</f>
        <v>66317.2</v>
      </c>
    </row>
    <row r="24" spans="1:19" ht="75" customHeight="1" x14ac:dyDescent="0.2">
      <c r="A24" s="160">
        <f t="shared" si="1"/>
        <v>5</v>
      </c>
      <c r="B24" s="91" t="s">
        <v>683</v>
      </c>
      <c r="C24" s="92" t="s">
        <v>226</v>
      </c>
      <c r="D24" s="87">
        <f>ГРБС!H170+ГРБС!H177</f>
        <v>245704</v>
      </c>
      <c r="E24" s="87">
        <f>ГРБС!I170+ГРБС!I177</f>
        <v>93989.9</v>
      </c>
      <c r="F24" s="88">
        <f>ГРБС!J170+ГРБС!J177</f>
        <v>58200</v>
      </c>
    </row>
    <row r="25" spans="1:19" ht="102.75" customHeight="1" x14ac:dyDescent="0.2">
      <c r="A25" s="160">
        <f t="shared" si="1"/>
        <v>6</v>
      </c>
      <c r="B25" s="85" t="s">
        <v>586</v>
      </c>
      <c r="C25" s="89" t="s">
        <v>225</v>
      </c>
      <c r="D25" s="87">
        <f>ГРБС!H162+ГРБС!H279+ГРБС!H256</f>
        <v>6582.7</v>
      </c>
      <c r="E25" s="87">
        <f>ГРБС!I162+ГРБС!I279+ГРБС!I256</f>
        <v>8654.6</v>
      </c>
      <c r="F25" s="87">
        <f>ГРБС!J162+ГРБС!J279+ГРБС!J256</f>
        <v>8654.6</v>
      </c>
    </row>
    <row r="26" spans="1:19" ht="96" customHeight="1" x14ac:dyDescent="0.2">
      <c r="A26" s="160">
        <f t="shared" si="1"/>
        <v>7</v>
      </c>
      <c r="B26" s="91" t="s">
        <v>686</v>
      </c>
      <c r="C26" s="89" t="s">
        <v>224</v>
      </c>
      <c r="D26" s="87">
        <f>ГРБС!H90</f>
        <v>18782.2</v>
      </c>
      <c r="E26" s="87">
        <f>ГРБС!I90</f>
        <v>2007.6</v>
      </c>
      <c r="F26" s="88">
        <f>ГРБС!J90</f>
        <v>2007.6</v>
      </c>
    </row>
    <row r="27" spans="1:19" ht="113.25" customHeight="1" x14ac:dyDescent="0.2">
      <c r="A27" s="160">
        <f t="shared" si="1"/>
        <v>8</v>
      </c>
      <c r="B27" s="90" t="s">
        <v>687</v>
      </c>
      <c r="C27" s="89" t="s">
        <v>223</v>
      </c>
      <c r="D27" s="87">
        <f>ГРБС!H196</f>
        <v>478</v>
      </c>
      <c r="E27" s="87">
        <f>ГРБС!I196</f>
        <v>563</v>
      </c>
      <c r="F27" s="88">
        <f>ГРБС!J196</f>
        <v>563</v>
      </c>
    </row>
    <row r="28" spans="1:19" ht="93.75" x14ac:dyDescent="0.2">
      <c r="A28" s="160">
        <f t="shared" si="1"/>
        <v>9</v>
      </c>
      <c r="B28" s="90" t="s">
        <v>654</v>
      </c>
      <c r="C28" s="89" t="s">
        <v>222</v>
      </c>
      <c r="D28" s="93">
        <f>ГРБС!H302+ГРБС!H426</f>
        <v>6791.7</v>
      </c>
      <c r="E28" s="93">
        <f>ГРБС!I302+ГРБС!I426</f>
        <v>6057.8</v>
      </c>
      <c r="F28" s="88">
        <f>ГРБС!J302+ГРБС!J426</f>
        <v>6229</v>
      </c>
    </row>
    <row r="29" spans="1:19" ht="54.75" customHeight="1" x14ac:dyDescent="0.2">
      <c r="A29" s="160">
        <f t="shared" si="1"/>
        <v>10</v>
      </c>
      <c r="B29" s="90" t="s">
        <v>595</v>
      </c>
      <c r="C29" s="89" t="s">
        <v>220</v>
      </c>
      <c r="D29" s="93">
        <f>ГРБС!H449+ГРБС!H455+ГРБС!H481+ГРБС!H531+ГРБС!H544+ГРБС!H576+ГРБС!H581+ГРБС!H587+ГРБС!H597+ГРБС!H608+ГРБС!H297</f>
        <v>1479074.1999999995</v>
      </c>
      <c r="E29" s="93">
        <f>ГРБС!I449+ГРБС!I455+ГРБС!I481+ГРБС!I531+ГРБС!I544+ГРБС!I576+ГРБС!I581+ГРБС!I587+ГРБС!I597+ГРБС!I608+ГРБС!I297</f>
        <v>1499246.3</v>
      </c>
      <c r="F29" s="88">
        <f>ГРБС!J449+ГРБС!J455+ГРБС!J481+ГРБС!J531+ГРБС!J544+ГРБС!J576+ГРБС!J581+ГРБС!J587+ГРБС!J597+ГРБС!J608+ГРБС!J297</f>
        <v>1629564.4000000001</v>
      </c>
    </row>
    <row r="30" spans="1:19" ht="73.5" customHeight="1" x14ac:dyDescent="0.2">
      <c r="A30" s="160">
        <f t="shared" si="1"/>
        <v>11</v>
      </c>
      <c r="B30" s="85" t="s">
        <v>668</v>
      </c>
      <c r="C30" s="89" t="s">
        <v>37</v>
      </c>
      <c r="D30" s="93">
        <f>ГРБС!H289+ГРБС!H324</f>
        <v>175157.1</v>
      </c>
      <c r="E30" s="93">
        <f>ГРБС!I289+ГРБС!I324</f>
        <v>174710.39999999999</v>
      </c>
      <c r="F30" s="88">
        <f>ГРБС!J289+ГРБС!J324</f>
        <v>184554.6</v>
      </c>
    </row>
    <row r="31" spans="1:19" ht="78" customHeight="1" x14ac:dyDescent="0.2">
      <c r="A31" s="160">
        <f t="shared" si="1"/>
        <v>12</v>
      </c>
      <c r="B31" s="90" t="s">
        <v>583</v>
      </c>
      <c r="C31" s="86" t="s">
        <v>214</v>
      </c>
      <c r="D31" s="93">
        <v>0</v>
      </c>
      <c r="E31" s="93">
        <v>0</v>
      </c>
      <c r="F31" s="88">
        <v>0</v>
      </c>
    </row>
    <row r="32" spans="1:19" ht="108.75" customHeight="1" x14ac:dyDescent="0.2">
      <c r="A32" s="160">
        <f t="shared" si="1"/>
        <v>13</v>
      </c>
      <c r="B32" s="85" t="s">
        <v>688</v>
      </c>
      <c r="C32" s="89" t="s">
        <v>212</v>
      </c>
      <c r="D32" s="93">
        <f>ГРБС!H45+ГРБС!H224+ГРБС!H240</f>
        <v>49999.5</v>
      </c>
      <c r="E32" s="93">
        <f>ГРБС!I45+ГРБС!I224+ГРБС!I240</f>
        <v>3058.5</v>
      </c>
      <c r="F32" s="93">
        <f>ГРБС!J45+ГРБС!J224+ГРБС!J240</f>
        <v>0</v>
      </c>
    </row>
    <row r="33" spans="1:7" ht="97.5" customHeight="1" x14ac:dyDescent="0.2">
      <c r="A33" s="160">
        <f t="shared" si="1"/>
        <v>14</v>
      </c>
      <c r="B33" s="90" t="s">
        <v>689</v>
      </c>
      <c r="C33" s="89" t="s">
        <v>213</v>
      </c>
      <c r="D33" s="93">
        <f>ГРБС!H56+ГРБС!H33</f>
        <v>143.5</v>
      </c>
      <c r="E33" s="93">
        <f>ГРБС!I56+ГРБС!I33</f>
        <v>400.6</v>
      </c>
      <c r="F33" s="88">
        <f>ГРБС!J56+ГРБС!J33</f>
        <v>145.69999999999999</v>
      </c>
    </row>
    <row r="34" spans="1:7" ht="77.25" customHeight="1" x14ac:dyDescent="0.2">
      <c r="A34" s="160">
        <f t="shared" si="1"/>
        <v>15</v>
      </c>
      <c r="B34" s="85" t="s">
        <v>587</v>
      </c>
      <c r="C34" s="92" t="s">
        <v>219</v>
      </c>
      <c r="D34" s="94">
        <f>ГРБС!H378+ГРБС!H408</f>
        <v>116963.20000000003</v>
      </c>
      <c r="E34" s="94">
        <f>ГРБС!I378+ГРБС!I408</f>
        <v>119575.99999999999</v>
      </c>
      <c r="F34" s="95">
        <f>ГРБС!J408+ГРБС!J378</f>
        <v>123064.8</v>
      </c>
    </row>
    <row r="35" spans="1:7" ht="74.25" customHeight="1" x14ac:dyDescent="0.2">
      <c r="A35" s="160">
        <f t="shared" si="1"/>
        <v>16</v>
      </c>
      <c r="B35" s="90" t="s">
        <v>685</v>
      </c>
      <c r="C35" s="89" t="s">
        <v>215</v>
      </c>
      <c r="D35" s="96">
        <f>ГРБС!H199</f>
        <v>1681</v>
      </c>
      <c r="E35" s="96">
        <f>ГРБС!I199</f>
        <v>2950</v>
      </c>
      <c r="F35" s="95">
        <f>ГРБС!J199</f>
        <v>2950</v>
      </c>
    </row>
    <row r="36" spans="1:7" ht="99" customHeight="1" x14ac:dyDescent="0.2">
      <c r="A36" s="160">
        <f t="shared" si="1"/>
        <v>17</v>
      </c>
      <c r="B36" s="90" t="s">
        <v>581</v>
      </c>
      <c r="C36" s="89" t="s">
        <v>216</v>
      </c>
      <c r="D36" s="96">
        <f>ГРБС!H62+ГРБС!H154+ГРБС!H263+ГРБС!H435</f>
        <v>41165.899999999994</v>
      </c>
      <c r="E36" s="96">
        <f>ГРБС!I62+ГРБС!I154+ГРБС!I263+ГРБС!I435</f>
        <v>28606.799999999999</v>
      </c>
      <c r="F36" s="95">
        <f>ГРБС!J62+ГРБС!J154+ГРБС!J263+ГРБС!J435</f>
        <v>28599.7</v>
      </c>
    </row>
    <row r="37" spans="1:7" ht="128.25" customHeight="1" x14ac:dyDescent="0.2">
      <c r="A37" s="160">
        <f t="shared" si="1"/>
        <v>18</v>
      </c>
      <c r="B37" s="90" t="s">
        <v>589</v>
      </c>
      <c r="C37" s="89" t="s">
        <v>217</v>
      </c>
      <c r="D37" s="96">
        <f>ГРБС!H65</f>
        <v>786</v>
      </c>
      <c r="E37" s="96">
        <f>ГРБС!I65</f>
        <v>926</v>
      </c>
      <c r="F37" s="95">
        <f>ГРБС!J65</f>
        <v>947</v>
      </c>
    </row>
    <row r="38" spans="1:7" ht="108.75" customHeight="1" x14ac:dyDescent="0.2">
      <c r="A38" s="160">
        <f t="shared" si="1"/>
        <v>19</v>
      </c>
      <c r="B38" s="90" t="s">
        <v>597</v>
      </c>
      <c r="C38" s="89" t="s">
        <v>218</v>
      </c>
      <c r="D38" s="96">
        <f>ГРБС!H421</f>
        <v>364</v>
      </c>
      <c r="E38" s="96">
        <f>ГРБС!I421</f>
        <v>407.7</v>
      </c>
      <c r="F38" s="95">
        <f>ГРБС!J421</f>
        <v>404.3</v>
      </c>
    </row>
    <row r="39" spans="1:7" ht="109.5" customHeight="1" x14ac:dyDescent="0.2">
      <c r="A39" s="160">
        <f t="shared" si="1"/>
        <v>20</v>
      </c>
      <c r="B39" s="90" t="s">
        <v>681</v>
      </c>
      <c r="C39" s="89" t="s">
        <v>4</v>
      </c>
      <c r="D39" s="96">
        <f>ГРБС!H345</f>
        <v>9</v>
      </c>
      <c r="E39" s="96">
        <f>ГРБС!I345</f>
        <v>40</v>
      </c>
      <c r="F39" s="95">
        <f>ГРБС!J345</f>
        <v>40</v>
      </c>
    </row>
    <row r="40" spans="1:7" ht="94.5" customHeight="1" x14ac:dyDescent="0.2">
      <c r="A40" s="160">
        <f t="shared" si="1"/>
        <v>21</v>
      </c>
      <c r="B40" s="90" t="s">
        <v>591</v>
      </c>
      <c r="C40" s="89" t="s">
        <v>12</v>
      </c>
      <c r="D40" s="96">
        <f>ГРБС!H350</f>
        <v>240</v>
      </c>
      <c r="E40" s="96">
        <f>ГРБС!I350</f>
        <v>229</v>
      </c>
      <c r="F40" s="95">
        <f>ГРБС!J350</f>
        <v>229</v>
      </c>
    </row>
    <row r="41" spans="1:7" ht="97.5" customHeight="1" x14ac:dyDescent="0.2">
      <c r="A41" s="160">
        <f t="shared" si="1"/>
        <v>22</v>
      </c>
      <c r="B41" s="90" t="s">
        <v>690</v>
      </c>
      <c r="C41" s="89" t="s">
        <v>50</v>
      </c>
      <c r="D41" s="96">
        <f>ГРБС!H122</f>
        <v>666</v>
      </c>
      <c r="E41" s="96">
        <f>ГРБС!I122</f>
        <v>666</v>
      </c>
      <c r="F41" s="95">
        <f>ГРБС!J122</f>
        <v>666</v>
      </c>
      <c r="G41" s="1"/>
    </row>
    <row r="42" spans="1:7" ht="131.25" customHeight="1" x14ac:dyDescent="0.2">
      <c r="A42" s="160">
        <f t="shared" si="1"/>
        <v>23</v>
      </c>
      <c r="B42" s="90" t="s">
        <v>738</v>
      </c>
      <c r="C42" s="89" t="s">
        <v>333</v>
      </c>
      <c r="D42" s="96">
        <f>ГРБС!H131</f>
        <v>221</v>
      </c>
      <c r="E42" s="96">
        <f>ГРБС!I131</f>
        <v>221</v>
      </c>
      <c r="F42" s="95">
        <f>ГРБС!J131</f>
        <v>221</v>
      </c>
      <c r="G42" s="1"/>
    </row>
    <row r="43" spans="1:7" ht="99.75" customHeight="1" x14ac:dyDescent="0.2">
      <c r="A43" s="160">
        <f t="shared" si="1"/>
        <v>24</v>
      </c>
      <c r="B43" s="85" t="s">
        <v>684</v>
      </c>
      <c r="C43" s="89" t="s">
        <v>307</v>
      </c>
      <c r="D43" s="96">
        <f>ГРБС!H270</f>
        <v>31662.5</v>
      </c>
      <c r="E43" s="96">
        <f>ГРБС!I270</f>
        <v>27511.200000000001</v>
      </c>
      <c r="F43" s="95">
        <f>ГРБС!J270</f>
        <v>0</v>
      </c>
      <c r="G43" s="1"/>
    </row>
    <row r="44" spans="1:7" ht="73.5" customHeight="1" x14ac:dyDescent="0.2">
      <c r="A44" s="160">
        <f t="shared" si="1"/>
        <v>25</v>
      </c>
      <c r="B44" s="97" t="s">
        <v>594</v>
      </c>
      <c r="C44" s="98" t="s">
        <v>334</v>
      </c>
      <c r="D44" s="99">
        <f>ГРБС!H202</f>
        <v>0</v>
      </c>
      <c r="E44" s="99">
        <f>ГРБС!I202</f>
        <v>60</v>
      </c>
      <c r="F44" s="100">
        <f>ГРБС!J202</f>
        <v>60</v>
      </c>
      <c r="G44" s="1"/>
    </row>
    <row r="45" spans="1:7" ht="57" thickBot="1" x14ac:dyDescent="0.25">
      <c r="A45" s="161">
        <f t="shared" si="1"/>
        <v>26</v>
      </c>
      <c r="B45" s="162" t="s">
        <v>445</v>
      </c>
      <c r="C45" s="101" t="s">
        <v>446</v>
      </c>
      <c r="D45" s="102">
        <f>ГРБС!H430+ГРБС!H363</f>
        <v>50</v>
      </c>
      <c r="E45" s="102">
        <f>ГРБС!I363+ГРБС!I430</f>
        <v>25</v>
      </c>
      <c r="F45" s="103">
        <f>ГРБС!J430+ГРБС!J363</f>
        <v>25</v>
      </c>
    </row>
    <row r="46" spans="1:7" ht="2.25" customHeight="1" x14ac:dyDescent="0.3">
      <c r="A46" s="43"/>
      <c r="B46" s="104"/>
      <c r="C46" s="104"/>
      <c r="D46" s="104"/>
      <c r="E46" s="104"/>
    </row>
    <row r="47" spans="1:7" ht="12.75" hidden="1" customHeight="1" x14ac:dyDescent="0.3">
      <c r="B47" s="104"/>
      <c r="C47" s="104"/>
      <c r="D47" s="104"/>
      <c r="E47" s="104"/>
    </row>
    <row r="48" spans="1:7" ht="18.75" x14ac:dyDescent="0.3">
      <c r="B48" s="104"/>
      <c r="C48" s="104"/>
      <c r="D48" s="104"/>
      <c r="E48" s="104"/>
    </row>
  </sheetData>
  <mergeCells count="11">
    <mergeCell ref="A14:F14"/>
    <mergeCell ref="B1:D1"/>
    <mergeCell ref="B13:C13"/>
    <mergeCell ref="B2:D2"/>
    <mergeCell ref="B5:D5"/>
    <mergeCell ref="B6:D6"/>
    <mergeCell ref="B7:D7"/>
    <mergeCell ref="B8:D8"/>
    <mergeCell ref="B9:D9"/>
    <mergeCell ref="B10:D10"/>
    <mergeCell ref="B11:D11"/>
  </mergeCells>
  <phoneticPr fontId="10" type="noConversion"/>
  <pageMargins left="0.98425196850393704" right="0.59055118110236227" top="0.78740157480314965" bottom="0.78740157480314965" header="0.39370078740157483" footer="0.39370078740157483"/>
  <pageSetup paperSize="9" scale="74" firstPageNumber="96" fitToHeight="0" orientation="portrait" useFirstPageNumber="1" r:id="rId1"/>
  <headerFooter alignWithMargins="0">
    <oddHeader>&amp;C&amp;"Times New Roman,обычный"&amp;14&amp;P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5087"/>
  <sheetViews>
    <sheetView view="pageBreakPreview" topLeftCell="B646" zoomScale="87" zoomScaleNormal="75" zoomScaleSheetLayoutView="87" workbookViewId="0">
      <selection activeCell="D114" sqref="D114"/>
    </sheetView>
  </sheetViews>
  <sheetFormatPr defaultColWidth="8.85546875" defaultRowHeight="18.75" x14ac:dyDescent="0.3"/>
  <cols>
    <col min="1" max="1" width="1.42578125" style="36" hidden="1" customWidth="1"/>
    <col min="2" max="2" width="6.85546875" style="126" customWidth="1"/>
    <col min="3" max="3" width="33.85546875" style="151" customWidth="1"/>
    <col min="4" max="4" width="6.5703125" style="144" customWidth="1"/>
    <col min="5" max="5" width="6.85546875" style="144" customWidth="1"/>
    <col min="6" max="6" width="15.7109375" style="154" customWidth="1"/>
    <col min="7" max="7" width="6.7109375" style="144" customWidth="1"/>
    <col min="8" max="8" width="14.28515625" style="144" customWidth="1"/>
    <col min="9" max="9" width="16.28515625" style="132" customWidth="1"/>
    <col min="10" max="10" width="18" style="132" customWidth="1"/>
    <col min="11" max="11" width="11.140625" style="48" customWidth="1"/>
    <col min="12" max="12" width="10.42578125" style="49" customWidth="1"/>
    <col min="13" max="13" width="11.5703125" style="49" customWidth="1"/>
    <col min="14" max="16384" width="8.85546875" style="34"/>
  </cols>
  <sheetData>
    <row r="1" spans="2:10" ht="17.25" hidden="1" customHeight="1" x14ac:dyDescent="0.3">
      <c r="C1" s="127"/>
      <c r="D1" s="128"/>
      <c r="E1" s="129"/>
      <c r="F1" s="130"/>
      <c r="G1" s="131"/>
      <c r="H1" s="131"/>
    </row>
    <row r="2" spans="2:10" ht="26.25" hidden="1" customHeight="1" x14ac:dyDescent="0.3">
      <c r="C2" s="121"/>
      <c r="D2" s="133"/>
      <c r="E2" s="134"/>
      <c r="F2" s="134"/>
      <c r="G2" s="134"/>
      <c r="H2" s="134"/>
    </row>
    <row r="3" spans="2:10" ht="13.5" customHeight="1" x14ac:dyDescent="0.3">
      <c r="C3" s="121"/>
      <c r="D3" s="135"/>
      <c r="E3" s="136"/>
      <c r="F3" s="136"/>
      <c r="G3" s="136"/>
      <c r="H3" s="136"/>
    </row>
    <row r="4" spans="2:10" ht="26.25" customHeight="1" x14ac:dyDescent="0.3">
      <c r="C4" s="121"/>
      <c r="D4" s="135"/>
      <c r="E4" s="136"/>
      <c r="F4" s="136"/>
      <c r="G4" s="136"/>
      <c r="H4" s="136"/>
      <c r="I4" s="121"/>
      <c r="J4" s="121"/>
    </row>
    <row r="5" spans="2:10" ht="14.25" customHeight="1" x14ac:dyDescent="0.3">
      <c r="C5" s="206"/>
      <c r="D5" s="206"/>
      <c r="E5" s="206"/>
      <c r="F5" s="206"/>
      <c r="G5" s="206"/>
      <c r="H5" s="206"/>
      <c r="I5" s="121"/>
      <c r="J5" s="121"/>
    </row>
    <row r="6" spans="2:10" ht="14.25" customHeight="1" x14ac:dyDescent="0.3">
      <c r="C6" s="206"/>
      <c r="D6" s="206"/>
      <c r="E6" s="206"/>
      <c r="F6" s="206"/>
      <c r="G6" s="206"/>
      <c r="H6" s="206"/>
      <c r="I6" s="121"/>
      <c r="J6" s="121"/>
    </row>
    <row r="7" spans="2:10" ht="14.25" customHeight="1" x14ac:dyDescent="0.3">
      <c r="C7" s="206"/>
      <c r="D7" s="206"/>
      <c r="E7" s="206"/>
      <c r="F7" s="206"/>
      <c r="G7" s="206"/>
      <c r="H7" s="206"/>
      <c r="I7" s="121"/>
      <c r="J7" s="121"/>
    </row>
    <row r="8" spans="2:10" ht="14.25" customHeight="1" x14ac:dyDescent="0.3">
      <c r="C8" s="137"/>
      <c r="D8" s="137"/>
      <c r="E8" s="137"/>
      <c r="F8" s="40"/>
      <c r="G8" s="137"/>
      <c r="H8" s="137"/>
      <c r="I8" s="121"/>
      <c r="J8" s="121"/>
    </row>
    <row r="9" spans="2:10" ht="14.25" customHeight="1" x14ac:dyDescent="0.3">
      <c r="C9" s="137"/>
      <c r="D9" s="137"/>
      <c r="E9" s="137"/>
      <c r="F9" s="40"/>
      <c r="G9" s="137"/>
      <c r="H9" s="137"/>
      <c r="I9" s="121"/>
      <c r="J9" s="121"/>
    </row>
    <row r="10" spans="2:10" ht="14.25" customHeight="1" x14ac:dyDescent="0.3">
      <c r="C10" s="137"/>
      <c r="D10" s="137"/>
      <c r="E10" s="137"/>
      <c r="F10" s="40"/>
      <c r="G10" s="137"/>
      <c r="H10" s="137"/>
      <c r="I10" s="121"/>
      <c r="J10" s="121"/>
    </row>
    <row r="11" spans="2:10" ht="14.25" customHeight="1" x14ac:dyDescent="0.3">
      <c r="C11" s="137"/>
      <c r="D11" s="137"/>
      <c r="E11" s="137"/>
      <c r="F11" s="40"/>
      <c r="G11" s="137"/>
      <c r="H11" s="137"/>
      <c r="I11" s="121"/>
      <c r="J11" s="121"/>
    </row>
    <row r="12" spans="2:10" ht="15.75" customHeight="1" x14ac:dyDescent="0.3">
      <c r="B12" s="207" t="s">
        <v>353</v>
      </c>
      <c r="C12" s="207"/>
      <c r="D12" s="207"/>
      <c r="E12" s="207"/>
      <c r="F12" s="207"/>
      <c r="G12" s="207"/>
      <c r="H12" s="207"/>
      <c r="I12" s="207"/>
      <c r="J12" s="207"/>
    </row>
    <row r="13" spans="2:10" ht="18" customHeight="1" x14ac:dyDescent="0.3">
      <c r="B13" s="207" t="s">
        <v>673</v>
      </c>
      <c r="C13" s="207"/>
      <c r="D13" s="207"/>
      <c r="E13" s="207"/>
      <c r="F13" s="207"/>
      <c r="G13" s="207"/>
      <c r="H13" s="207"/>
      <c r="I13" s="207"/>
      <c r="J13" s="207"/>
    </row>
    <row r="14" spans="2:10" ht="18.75" customHeight="1" x14ac:dyDescent="0.3">
      <c r="B14" s="204" t="s">
        <v>572</v>
      </c>
      <c r="C14" s="205"/>
      <c r="D14" s="205"/>
      <c r="E14" s="205"/>
      <c r="F14" s="205"/>
      <c r="G14" s="205"/>
      <c r="H14" s="205"/>
      <c r="I14" s="205"/>
      <c r="J14" s="205"/>
    </row>
    <row r="15" spans="2:10" ht="18.75" customHeight="1" x14ac:dyDescent="0.3">
      <c r="B15" s="138"/>
      <c r="C15" s="139"/>
      <c r="D15" s="140"/>
      <c r="E15" s="140"/>
      <c r="F15" s="140"/>
      <c r="G15" s="140"/>
      <c r="H15" s="140"/>
      <c r="I15" s="140"/>
      <c r="J15" s="140"/>
    </row>
    <row r="16" spans="2:10" ht="14.25" customHeight="1" thickBot="1" x14ac:dyDescent="0.35">
      <c r="B16" s="141"/>
      <c r="C16" s="142"/>
      <c r="D16" s="141"/>
      <c r="E16" s="141"/>
      <c r="F16" s="141"/>
      <c r="G16" s="141"/>
      <c r="H16" s="141"/>
      <c r="I16" s="141"/>
      <c r="J16" s="143"/>
    </row>
    <row r="17" spans="2:11" ht="91.5" customHeight="1" thickBot="1" x14ac:dyDescent="0.35">
      <c r="B17" s="208" t="s">
        <v>94</v>
      </c>
      <c r="C17" s="209" t="s">
        <v>288</v>
      </c>
      <c r="D17" s="210" t="s">
        <v>22</v>
      </c>
      <c r="E17" s="210" t="s">
        <v>21</v>
      </c>
      <c r="F17" s="210" t="s">
        <v>286</v>
      </c>
      <c r="G17" s="210" t="s">
        <v>287</v>
      </c>
      <c r="H17" s="211" t="s">
        <v>573</v>
      </c>
      <c r="I17" s="211" t="s">
        <v>574</v>
      </c>
      <c r="J17" s="212" t="s">
        <v>575</v>
      </c>
      <c r="K17" s="105"/>
    </row>
    <row r="18" spans="2:11" ht="23.25" customHeight="1" thickBot="1" x14ac:dyDescent="0.35">
      <c r="B18" s="213">
        <v>1</v>
      </c>
      <c r="C18" s="214">
        <v>2</v>
      </c>
      <c r="D18" s="215">
        <v>3</v>
      </c>
      <c r="E18" s="215">
        <v>4</v>
      </c>
      <c r="F18" s="215">
        <v>5</v>
      </c>
      <c r="G18" s="215">
        <v>6</v>
      </c>
      <c r="H18" s="214">
        <v>7</v>
      </c>
      <c r="I18" s="216">
        <v>8</v>
      </c>
      <c r="J18" s="217">
        <v>9</v>
      </c>
      <c r="K18" s="105"/>
    </row>
    <row r="19" spans="2:11" ht="15.75" customHeight="1" thickBot="1" x14ac:dyDescent="0.35">
      <c r="B19" s="218">
        <v>1</v>
      </c>
      <c r="C19" s="219" t="s">
        <v>150</v>
      </c>
      <c r="D19" s="220"/>
      <c r="E19" s="220"/>
      <c r="F19" s="220"/>
      <c r="G19" s="220"/>
      <c r="H19" s="221">
        <f>H20+H446+H612+H626+H640</f>
        <v>2808930.4</v>
      </c>
      <c r="I19" s="221">
        <f>I20+I446+I612+I626+I640</f>
        <v>2386300.2999999998</v>
      </c>
      <c r="J19" s="222">
        <f>J20+J446+J612+J626+J640</f>
        <v>2503618.9</v>
      </c>
      <c r="K19" s="105"/>
    </row>
    <row r="20" spans="2:11" ht="76.5" customHeight="1" thickBot="1" x14ac:dyDescent="0.35">
      <c r="B20" s="218">
        <f t="shared" ref="B20:B83" si="0">B19+1</f>
        <v>2</v>
      </c>
      <c r="C20" s="219" t="s">
        <v>680</v>
      </c>
      <c r="D20" s="223">
        <v>901</v>
      </c>
      <c r="E20" s="223"/>
      <c r="F20" s="223"/>
      <c r="G20" s="223"/>
      <c r="H20" s="224">
        <f>H21+H88+H146+H205+H277+H287+H322+H343+H368+H424+H433+H441</f>
        <v>1265617.1000000001</v>
      </c>
      <c r="I20" s="224">
        <f>I21+I88+I146+I205+I277+I287+I322+I343+I368+I424+I433+I441</f>
        <v>823209.8</v>
      </c>
      <c r="J20" s="225">
        <f>J21+J88+J146+J205+J277+J287+J322+J343+J368+J424+J433+J441</f>
        <v>810136.9</v>
      </c>
      <c r="K20" s="105"/>
    </row>
    <row r="21" spans="2:11" ht="30.75" customHeight="1" thickBot="1" x14ac:dyDescent="0.35">
      <c r="B21" s="226">
        <f t="shared" si="0"/>
        <v>3</v>
      </c>
      <c r="C21" s="227" t="s">
        <v>177</v>
      </c>
      <c r="D21" s="228">
        <v>901</v>
      </c>
      <c r="E21" s="229" t="s">
        <v>176</v>
      </c>
      <c r="F21" s="230"/>
      <c r="G21" s="228"/>
      <c r="H21" s="231">
        <f>H22+H26+H32+H36+H40</f>
        <v>237599.7</v>
      </c>
      <c r="I21" s="231">
        <f>I22+I26+I32+I36+I40</f>
        <v>183284.6</v>
      </c>
      <c r="J21" s="232">
        <f>J22+J26+J32+J36+J40</f>
        <v>184844.79999999999</v>
      </c>
      <c r="K21" s="105"/>
    </row>
    <row r="22" spans="2:11" ht="63" customHeight="1" thickBot="1" x14ac:dyDescent="0.35">
      <c r="B22" s="218">
        <f t="shared" si="0"/>
        <v>4</v>
      </c>
      <c r="C22" s="233" t="s">
        <v>32</v>
      </c>
      <c r="D22" s="234">
        <v>901</v>
      </c>
      <c r="E22" s="235" t="s">
        <v>151</v>
      </c>
      <c r="F22" s="223"/>
      <c r="G22" s="223"/>
      <c r="H22" s="224">
        <f>H23</f>
        <v>5982.5</v>
      </c>
      <c r="I22" s="224">
        <f t="shared" ref="I22:J23" si="1">I23</f>
        <v>6165.7</v>
      </c>
      <c r="J22" s="225">
        <f t="shared" si="1"/>
        <v>6165.7</v>
      </c>
      <c r="K22" s="105"/>
    </row>
    <row r="23" spans="2:11" ht="31.5" customHeight="1" x14ac:dyDescent="0.3">
      <c r="B23" s="236">
        <f t="shared" si="0"/>
        <v>5</v>
      </c>
      <c r="C23" s="237" t="s">
        <v>379</v>
      </c>
      <c r="D23" s="238">
        <v>901</v>
      </c>
      <c r="E23" s="239" t="s">
        <v>151</v>
      </c>
      <c r="F23" s="240" t="s">
        <v>36</v>
      </c>
      <c r="G23" s="241"/>
      <c r="H23" s="242">
        <f>H24</f>
        <v>5982.5</v>
      </c>
      <c r="I23" s="242">
        <f t="shared" si="1"/>
        <v>6165.7</v>
      </c>
      <c r="J23" s="243">
        <f t="shared" si="1"/>
        <v>6165.7</v>
      </c>
      <c r="K23" s="105"/>
    </row>
    <row r="24" spans="2:11" ht="29.25" customHeight="1" x14ac:dyDescent="0.3">
      <c r="B24" s="236">
        <f t="shared" si="0"/>
        <v>6</v>
      </c>
      <c r="C24" s="244" t="s">
        <v>152</v>
      </c>
      <c r="D24" s="245">
        <v>901</v>
      </c>
      <c r="E24" s="246" t="s">
        <v>151</v>
      </c>
      <c r="F24" s="247" t="s">
        <v>512</v>
      </c>
      <c r="G24" s="246"/>
      <c r="H24" s="248">
        <f>H25</f>
        <v>5982.5</v>
      </c>
      <c r="I24" s="248">
        <f t="shared" ref="I24:J24" si="2">I25</f>
        <v>6165.7</v>
      </c>
      <c r="J24" s="249">
        <f t="shared" si="2"/>
        <v>6165.7</v>
      </c>
      <c r="K24" s="105"/>
    </row>
    <row r="25" spans="2:11" ht="48" customHeight="1" thickBot="1" x14ac:dyDescent="0.35">
      <c r="B25" s="226">
        <f t="shared" si="0"/>
        <v>7</v>
      </c>
      <c r="C25" s="250" t="s">
        <v>114</v>
      </c>
      <c r="D25" s="251">
        <v>901</v>
      </c>
      <c r="E25" s="252" t="s">
        <v>151</v>
      </c>
      <c r="F25" s="253" t="s">
        <v>512</v>
      </c>
      <c r="G25" s="252" t="s">
        <v>113</v>
      </c>
      <c r="H25" s="254">
        <v>5982.5</v>
      </c>
      <c r="I25" s="254">
        <v>6165.7</v>
      </c>
      <c r="J25" s="255">
        <v>6165.7</v>
      </c>
      <c r="K25" s="105"/>
    </row>
    <row r="26" spans="2:11" ht="109.5" customHeight="1" thickBot="1" x14ac:dyDescent="0.35">
      <c r="B26" s="218">
        <f t="shared" si="0"/>
        <v>8</v>
      </c>
      <c r="C26" s="256" t="s">
        <v>525</v>
      </c>
      <c r="D26" s="234">
        <v>901</v>
      </c>
      <c r="E26" s="235" t="s">
        <v>154</v>
      </c>
      <c r="F26" s="257"/>
      <c r="G26" s="257"/>
      <c r="H26" s="258">
        <f>H27</f>
        <v>80684.5</v>
      </c>
      <c r="I26" s="258">
        <f t="shared" ref="I26:J26" si="3">I27</f>
        <v>81022.5</v>
      </c>
      <c r="J26" s="259">
        <f t="shared" si="3"/>
        <v>81022.5</v>
      </c>
      <c r="K26" s="105"/>
    </row>
    <row r="27" spans="2:11" ht="32.25" customHeight="1" x14ac:dyDescent="0.3">
      <c r="B27" s="236">
        <f t="shared" si="0"/>
        <v>9</v>
      </c>
      <c r="C27" s="237" t="s">
        <v>379</v>
      </c>
      <c r="D27" s="238">
        <v>901</v>
      </c>
      <c r="E27" s="239" t="s">
        <v>154</v>
      </c>
      <c r="F27" s="260" t="s">
        <v>308</v>
      </c>
      <c r="G27" s="239"/>
      <c r="H27" s="242">
        <f>H28</f>
        <v>80684.5</v>
      </c>
      <c r="I27" s="242">
        <f t="shared" ref="I27:J27" si="4">I28</f>
        <v>81022.5</v>
      </c>
      <c r="J27" s="243">
        <f t="shared" si="4"/>
        <v>81022.5</v>
      </c>
      <c r="K27" s="105"/>
    </row>
    <row r="28" spans="2:11" ht="67.5" customHeight="1" x14ac:dyDescent="0.3">
      <c r="B28" s="236">
        <f t="shared" si="0"/>
        <v>10</v>
      </c>
      <c r="C28" s="261" t="s">
        <v>115</v>
      </c>
      <c r="D28" s="245">
        <v>901</v>
      </c>
      <c r="E28" s="246" t="s">
        <v>154</v>
      </c>
      <c r="F28" s="260" t="s">
        <v>500</v>
      </c>
      <c r="G28" s="246"/>
      <c r="H28" s="248">
        <f>H29+H30+H31</f>
        <v>80684.5</v>
      </c>
      <c r="I28" s="248">
        <f t="shared" ref="I28:J28" si="5">I29+I30+I31</f>
        <v>81022.5</v>
      </c>
      <c r="J28" s="249">
        <f t="shared" si="5"/>
        <v>81022.5</v>
      </c>
      <c r="K28" s="105"/>
    </row>
    <row r="29" spans="2:11" ht="50.25" customHeight="1" x14ac:dyDescent="0.3">
      <c r="B29" s="236">
        <f t="shared" si="0"/>
        <v>11</v>
      </c>
      <c r="C29" s="244" t="s">
        <v>114</v>
      </c>
      <c r="D29" s="245">
        <v>901</v>
      </c>
      <c r="E29" s="246" t="s">
        <v>154</v>
      </c>
      <c r="F29" s="260" t="s">
        <v>500</v>
      </c>
      <c r="G29" s="246" t="s">
        <v>113</v>
      </c>
      <c r="H29" s="248">
        <v>78829.8</v>
      </c>
      <c r="I29" s="248">
        <v>78829.8</v>
      </c>
      <c r="J29" s="249">
        <v>78829.8</v>
      </c>
      <c r="K29" s="105"/>
    </row>
    <row r="30" spans="2:11" ht="63" x14ac:dyDescent="0.3">
      <c r="B30" s="236">
        <f t="shared" si="0"/>
        <v>12</v>
      </c>
      <c r="C30" s="244" t="s">
        <v>117</v>
      </c>
      <c r="D30" s="245">
        <v>901</v>
      </c>
      <c r="E30" s="246" t="s">
        <v>154</v>
      </c>
      <c r="F30" s="260" t="s">
        <v>500</v>
      </c>
      <c r="G30" s="246" t="s">
        <v>116</v>
      </c>
      <c r="H30" s="248">
        <v>1764.7</v>
      </c>
      <c r="I30" s="262">
        <v>2102.6999999999998</v>
      </c>
      <c r="J30" s="263">
        <v>2102.6999999999998</v>
      </c>
      <c r="K30" s="105"/>
    </row>
    <row r="31" spans="2:11" ht="32.25" thickBot="1" x14ac:dyDescent="0.35">
      <c r="B31" s="226">
        <f t="shared" si="0"/>
        <v>13</v>
      </c>
      <c r="C31" s="250" t="s">
        <v>108</v>
      </c>
      <c r="D31" s="251">
        <v>901</v>
      </c>
      <c r="E31" s="252" t="s">
        <v>154</v>
      </c>
      <c r="F31" s="264" t="s">
        <v>500</v>
      </c>
      <c r="G31" s="252" t="s">
        <v>107</v>
      </c>
      <c r="H31" s="254">
        <v>90</v>
      </c>
      <c r="I31" s="265">
        <v>90</v>
      </c>
      <c r="J31" s="266">
        <v>90</v>
      </c>
      <c r="K31" s="105"/>
    </row>
    <row r="32" spans="2:11" ht="18" customHeight="1" thickBot="1" x14ac:dyDescent="0.35">
      <c r="B32" s="218">
        <f t="shared" si="0"/>
        <v>14</v>
      </c>
      <c r="C32" s="233" t="s">
        <v>294</v>
      </c>
      <c r="D32" s="234">
        <v>901</v>
      </c>
      <c r="E32" s="235" t="s">
        <v>293</v>
      </c>
      <c r="F32" s="267"/>
      <c r="G32" s="235"/>
      <c r="H32" s="258">
        <f>H33</f>
        <v>17.5</v>
      </c>
      <c r="I32" s="258">
        <f t="shared" ref="I32:J33" si="6">I33</f>
        <v>269.60000000000002</v>
      </c>
      <c r="J32" s="259">
        <f t="shared" si="6"/>
        <v>9.5</v>
      </c>
      <c r="K32" s="105"/>
    </row>
    <row r="33" spans="1:11" ht="90" customHeight="1" x14ac:dyDescent="0.3">
      <c r="B33" s="236">
        <f t="shared" si="0"/>
        <v>15</v>
      </c>
      <c r="C33" s="268" t="s">
        <v>611</v>
      </c>
      <c r="D33" s="269">
        <v>901</v>
      </c>
      <c r="E33" s="270" t="s">
        <v>293</v>
      </c>
      <c r="F33" s="271" t="s">
        <v>213</v>
      </c>
      <c r="G33" s="270"/>
      <c r="H33" s="242">
        <f>H34</f>
        <v>17.5</v>
      </c>
      <c r="I33" s="242">
        <f t="shared" si="6"/>
        <v>269.60000000000002</v>
      </c>
      <c r="J33" s="243">
        <f t="shared" si="6"/>
        <v>9.5</v>
      </c>
      <c r="K33" s="105"/>
    </row>
    <row r="34" spans="1:11" ht="124.5" customHeight="1" x14ac:dyDescent="0.3">
      <c r="B34" s="236">
        <f t="shared" si="0"/>
        <v>16</v>
      </c>
      <c r="C34" s="272" t="s">
        <v>317</v>
      </c>
      <c r="D34" s="273">
        <v>901</v>
      </c>
      <c r="E34" s="274" t="s">
        <v>293</v>
      </c>
      <c r="F34" s="275" t="s">
        <v>456</v>
      </c>
      <c r="G34" s="274"/>
      <c r="H34" s="248">
        <f>H35</f>
        <v>17.5</v>
      </c>
      <c r="I34" s="248">
        <f t="shared" ref="I34:J34" si="7">I35</f>
        <v>269.60000000000002</v>
      </c>
      <c r="J34" s="249">
        <f t="shared" si="7"/>
        <v>9.5</v>
      </c>
      <c r="K34" s="105"/>
    </row>
    <row r="35" spans="1:11" ht="62.25" customHeight="1" thickBot="1" x14ac:dyDescent="0.35">
      <c r="B35" s="226">
        <f t="shared" si="0"/>
        <v>17</v>
      </c>
      <c r="C35" s="250" t="s">
        <v>117</v>
      </c>
      <c r="D35" s="276">
        <v>901</v>
      </c>
      <c r="E35" s="277" t="s">
        <v>293</v>
      </c>
      <c r="F35" s="278" t="s">
        <v>456</v>
      </c>
      <c r="G35" s="277" t="s">
        <v>116</v>
      </c>
      <c r="H35" s="254">
        <v>17.5</v>
      </c>
      <c r="I35" s="265">
        <v>269.60000000000002</v>
      </c>
      <c r="J35" s="266">
        <v>9.5</v>
      </c>
      <c r="K35" s="105"/>
    </row>
    <row r="36" spans="1:11" ht="17.25" customHeight="1" thickBot="1" x14ac:dyDescent="0.35">
      <c r="B36" s="218">
        <f t="shared" si="0"/>
        <v>18</v>
      </c>
      <c r="C36" s="233" t="s">
        <v>196</v>
      </c>
      <c r="D36" s="234">
        <v>901</v>
      </c>
      <c r="E36" s="235" t="s">
        <v>33</v>
      </c>
      <c r="F36" s="235"/>
      <c r="G36" s="235"/>
      <c r="H36" s="258">
        <f>H37</f>
        <v>1000</v>
      </c>
      <c r="I36" s="258">
        <f t="shared" ref="I36:J36" si="8">I37</f>
        <v>300</v>
      </c>
      <c r="J36" s="259">
        <f t="shared" si="8"/>
        <v>300</v>
      </c>
      <c r="K36" s="105"/>
    </row>
    <row r="37" spans="1:11" ht="30" customHeight="1" x14ac:dyDescent="0.3">
      <c r="B37" s="236">
        <f t="shared" si="0"/>
        <v>19</v>
      </c>
      <c r="C37" s="279" t="s">
        <v>379</v>
      </c>
      <c r="D37" s="269">
        <v>901</v>
      </c>
      <c r="E37" s="270" t="s">
        <v>33</v>
      </c>
      <c r="F37" s="280" t="s">
        <v>36</v>
      </c>
      <c r="G37" s="281"/>
      <c r="H37" s="242">
        <f>H38</f>
        <v>1000</v>
      </c>
      <c r="I37" s="242">
        <f t="shared" ref="I37:J37" si="9">I38</f>
        <v>300</v>
      </c>
      <c r="J37" s="243">
        <f t="shared" si="9"/>
        <v>300</v>
      </c>
      <c r="K37" s="105"/>
    </row>
    <row r="38" spans="1:11" ht="30.75" customHeight="1" x14ac:dyDescent="0.3">
      <c r="B38" s="236">
        <f t="shared" si="0"/>
        <v>20</v>
      </c>
      <c r="C38" s="244" t="s">
        <v>280</v>
      </c>
      <c r="D38" s="282">
        <v>901</v>
      </c>
      <c r="E38" s="274" t="s">
        <v>33</v>
      </c>
      <c r="F38" s="283" t="s">
        <v>61</v>
      </c>
      <c r="G38" s="274"/>
      <c r="H38" s="248">
        <f>H39</f>
        <v>1000</v>
      </c>
      <c r="I38" s="248">
        <f t="shared" ref="I38:J38" si="10">I39</f>
        <v>300</v>
      </c>
      <c r="J38" s="249">
        <f t="shared" si="10"/>
        <v>300</v>
      </c>
      <c r="K38" s="105"/>
    </row>
    <row r="39" spans="1:11" ht="18" customHeight="1" thickBot="1" x14ac:dyDescent="0.35">
      <c r="B39" s="226">
        <f t="shared" si="0"/>
        <v>21</v>
      </c>
      <c r="C39" s="250" t="s">
        <v>118</v>
      </c>
      <c r="D39" s="276">
        <v>901</v>
      </c>
      <c r="E39" s="284" t="s">
        <v>33</v>
      </c>
      <c r="F39" s="285" t="s">
        <v>61</v>
      </c>
      <c r="G39" s="284" t="s">
        <v>195</v>
      </c>
      <c r="H39" s="254">
        <v>1000</v>
      </c>
      <c r="I39" s="265">
        <v>300</v>
      </c>
      <c r="J39" s="266">
        <v>300</v>
      </c>
      <c r="K39" s="105"/>
    </row>
    <row r="40" spans="1:11" ht="32.25" customHeight="1" thickBot="1" x14ac:dyDescent="0.35">
      <c r="B40" s="218">
        <f t="shared" si="0"/>
        <v>22</v>
      </c>
      <c r="C40" s="233" t="s">
        <v>104</v>
      </c>
      <c r="D40" s="234">
        <v>901</v>
      </c>
      <c r="E40" s="235" t="s">
        <v>91</v>
      </c>
      <c r="F40" s="235"/>
      <c r="G40" s="235"/>
      <c r="H40" s="258">
        <f>H41+H45+H62+H65+H70+H56</f>
        <v>149915.20000000001</v>
      </c>
      <c r="I40" s="258">
        <f t="shared" ref="I40:J40" si="11">I41+I45+I62+I65+I70+I56</f>
        <v>95526.8</v>
      </c>
      <c r="J40" s="259">
        <f t="shared" si="11"/>
        <v>97347.1</v>
      </c>
      <c r="K40" s="105"/>
    </row>
    <row r="41" spans="1:11" ht="156.75" customHeight="1" x14ac:dyDescent="0.3">
      <c r="B41" s="236">
        <f t="shared" si="0"/>
        <v>23</v>
      </c>
      <c r="C41" s="279" t="s">
        <v>335</v>
      </c>
      <c r="D41" s="269">
        <v>901</v>
      </c>
      <c r="E41" s="270" t="s">
        <v>91</v>
      </c>
      <c r="F41" s="270" t="s">
        <v>119</v>
      </c>
      <c r="G41" s="270"/>
      <c r="H41" s="242">
        <f>H42</f>
        <v>67.5</v>
      </c>
      <c r="I41" s="242">
        <f t="shared" ref="I41:J41" si="12">I42</f>
        <v>58.5</v>
      </c>
      <c r="J41" s="243">
        <f t="shared" si="12"/>
        <v>72</v>
      </c>
      <c r="K41" s="105"/>
    </row>
    <row r="42" spans="1:11" ht="97.5" customHeight="1" x14ac:dyDescent="0.3">
      <c r="A42" s="47"/>
      <c r="B42" s="236">
        <f t="shared" si="0"/>
        <v>24</v>
      </c>
      <c r="C42" s="244" t="s">
        <v>496</v>
      </c>
      <c r="D42" s="282">
        <v>901</v>
      </c>
      <c r="E42" s="274" t="s">
        <v>91</v>
      </c>
      <c r="F42" s="274" t="s">
        <v>493</v>
      </c>
      <c r="G42" s="274"/>
      <c r="H42" s="248">
        <f>H43</f>
        <v>67.5</v>
      </c>
      <c r="I42" s="248">
        <f t="shared" ref="I42:J42" si="13">I43</f>
        <v>58.5</v>
      </c>
      <c r="J42" s="249">
        <f t="shared" si="13"/>
        <v>72</v>
      </c>
      <c r="K42" s="105"/>
    </row>
    <row r="43" spans="1:11" ht="132" customHeight="1" x14ac:dyDescent="0.3">
      <c r="A43" s="47"/>
      <c r="B43" s="236">
        <f t="shared" si="0"/>
        <v>25</v>
      </c>
      <c r="C43" s="244" t="s">
        <v>543</v>
      </c>
      <c r="D43" s="282">
        <v>901</v>
      </c>
      <c r="E43" s="274" t="s">
        <v>91</v>
      </c>
      <c r="F43" s="274" t="s">
        <v>554</v>
      </c>
      <c r="G43" s="274"/>
      <c r="H43" s="248">
        <f>H44</f>
        <v>67.5</v>
      </c>
      <c r="I43" s="248">
        <f t="shared" ref="I43:J43" si="14">I44</f>
        <v>58.5</v>
      </c>
      <c r="J43" s="249">
        <f t="shared" si="14"/>
        <v>72</v>
      </c>
      <c r="K43" s="105"/>
    </row>
    <row r="44" spans="1:11" ht="63" x14ac:dyDescent="0.3">
      <c r="B44" s="236">
        <f t="shared" si="0"/>
        <v>26</v>
      </c>
      <c r="C44" s="244" t="s">
        <v>117</v>
      </c>
      <c r="D44" s="282">
        <v>901</v>
      </c>
      <c r="E44" s="274" t="s">
        <v>91</v>
      </c>
      <c r="F44" s="274" t="s">
        <v>554</v>
      </c>
      <c r="G44" s="274" t="s">
        <v>116</v>
      </c>
      <c r="H44" s="248">
        <v>67.5</v>
      </c>
      <c r="I44" s="248">
        <v>58.5</v>
      </c>
      <c r="J44" s="249">
        <v>72</v>
      </c>
      <c r="K44" s="105"/>
    </row>
    <row r="45" spans="1:11" ht="108.75" customHeight="1" x14ac:dyDescent="0.3">
      <c r="B45" s="236">
        <f t="shared" si="0"/>
        <v>27</v>
      </c>
      <c r="C45" s="244" t="s">
        <v>612</v>
      </c>
      <c r="D45" s="245">
        <v>901</v>
      </c>
      <c r="E45" s="246" t="s">
        <v>91</v>
      </c>
      <c r="F45" s="246" t="s">
        <v>212</v>
      </c>
      <c r="G45" s="286"/>
      <c r="H45" s="248">
        <f>H46+H48+H50+H54+H52</f>
        <v>2558.5</v>
      </c>
      <c r="I45" s="248">
        <f t="shared" ref="I45:J45" si="15">I46+I48+I50+I54+I52</f>
        <v>3058.5</v>
      </c>
      <c r="J45" s="249">
        <f t="shared" si="15"/>
        <v>0</v>
      </c>
      <c r="K45" s="105"/>
    </row>
    <row r="46" spans="1:11" ht="132" customHeight="1" x14ac:dyDescent="0.3">
      <c r="B46" s="236">
        <f t="shared" si="0"/>
        <v>28</v>
      </c>
      <c r="C46" s="244" t="s">
        <v>306</v>
      </c>
      <c r="D46" s="245">
        <v>901</v>
      </c>
      <c r="E46" s="246" t="s">
        <v>91</v>
      </c>
      <c r="F46" s="247" t="s">
        <v>357</v>
      </c>
      <c r="G46" s="286"/>
      <c r="H46" s="248">
        <f>H47</f>
        <v>100</v>
      </c>
      <c r="I46" s="248">
        <f t="shared" ref="I46:J46" si="16">I47</f>
        <v>500</v>
      </c>
      <c r="J46" s="249">
        <f t="shared" si="16"/>
        <v>0</v>
      </c>
      <c r="K46" s="105"/>
    </row>
    <row r="47" spans="1:11" ht="65.25" customHeight="1" x14ac:dyDescent="0.3">
      <c r="A47" s="47"/>
      <c r="B47" s="236">
        <f t="shared" si="0"/>
        <v>29</v>
      </c>
      <c r="C47" s="244" t="s">
        <v>117</v>
      </c>
      <c r="D47" s="282">
        <v>901</v>
      </c>
      <c r="E47" s="274" t="s">
        <v>91</v>
      </c>
      <c r="F47" s="275" t="s">
        <v>357</v>
      </c>
      <c r="G47" s="274" t="s">
        <v>116</v>
      </c>
      <c r="H47" s="248">
        <v>100</v>
      </c>
      <c r="I47" s="262">
        <v>500</v>
      </c>
      <c r="J47" s="263">
        <v>0</v>
      </c>
      <c r="K47" s="105"/>
    </row>
    <row r="48" spans="1:11" ht="177.75" customHeight="1" x14ac:dyDescent="0.3">
      <c r="A48" s="47"/>
      <c r="B48" s="236">
        <f t="shared" si="0"/>
        <v>30</v>
      </c>
      <c r="C48" s="244" t="s">
        <v>485</v>
      </c>
      <c r="D48" s="282">
        <v>901</v>
      </c>
      <c r="E48" s="274" t="s">
        <v>91</v>
      </c>
      <c r="F48" s="275" t="s">
        <v>356</v>
      </c>
      <c r="G48" s="287"/>
      <c r="H48" s="248">
        <f>H49</f>
        <v>50</v>
      </c>
      <c r="I48" s="248">
        <f t="shared" ref="I48:J48" si="17">I49</f>
        <v>200</v>
      </c>
      <c r="J48" s="249">
        <f t="shared" si="17"/>
        <v>0</v>
      </c>
      <c r="K48" s="105"/>
    </row>
    <row r="49" spans="1:15" ht="66" customHeight="1" x14ac:dyDescent="0.3">
      <c r="A49" s="47"/>
      <c r="B49" s="236">
        <f t="shared" si="0"/>
        <v>31</v>
      </c>
      <c r="C49" s="244" t="s">
        <v>117</v>
      </c>
      <c r="D49" s="282">
        <v>901</v>
      </c>
      <c r="E49" s="274" t="s">
        <v>91</v>
      </c>
      <c r="F49" s="275" t="s">
        <v>356</v>
      </c>
      <c r="G49" s="274" t="s">
        <v>116</v>
      </c>
      <c r="H49" s="262">
        <v>50</v>
      </c>
      <c r="I49" s="262">
        <v>200</v>
      </c>
      <c r="J49" s="288">
        <v>0</v>
      </c>
      <c r="K49" s="105"/>
    </row>
    <row r="50" spans="1:15" ht="111.75" customHeight="1" x14ac:dyDescent="0.3">
      <c r="B50" s="236">
        <f t="shared" si="0"/>
        <v>32</v>
      </c>
      <c r="C50" s="261" t="s">
        <v>211</v>
      </c>
      <c r="D50" s="282">
        <v>901</v>
      </c>
      <c r="E50" s="274" t="s">
        <v>91</v>
      </c>
      <c r="F50" s="271" t="s">
        <v>355</v>
      </c>
      <c r="G50" s="274"/>
      <c r="H50" s="248">
        <f>H51</f>
        <v>100</v>
      </c>
      <c r="I50" s="248">
        <f t="shared" ref="I50:J50" si="18">I51</f>
        <v>100</v>
      </c>
      <c r="J50" s="249">
        <f t="shared" si="18"/>
        <v>0</v>
      </c>
      <c r="K50" s="105"/>
    </row>
    <row r="51" spans="1:15" ht="63" customHeight="1" x14ac:dyDescent="0.3">
      <c r="B51" s="236">
        <f t="shared" si="0"/>
        <v>33</v>
      </c>
      <c r="C51" s="244" t="s">
        <v>117</v>
      </c>
      <c r="D51" s="282">
        <v>901</v>
      </c>
      <c r="E51" s="274" t="s">
        <v>91</v>
      </c>
      <c r="F51" s="271" t="s">
        <v>355</v>
      </c>
      <c r="G51" s="274" t="s">
        <v>116</v>
      </c>
      <c r="H51" s="248">
        <v>100</v>
      </c>
      <c r="I51" s="262">
        <v>100</v>
      </c>
      <c r="J51" s="263">
        <v>0</v>
      </c>
      <c r="K51" s="105"/>
    </row>
    <row r="52" spans="1:15" ht="96.75" customHeight="1" x14ac:dyDescent="0.3">
      <c r="B52" s="236">
        <f t="shared" si="0"/>
        <v>34</v>
      </c>
      <c r="C52" s="261" t="s">
        <v>346</v>
      </c>
      <c r="D52" s="282">
        <v>901</v>
      </c>
      <c r="E52" s="274" t="s">
        <v>91</v>
      </c>
      <c r="F52" s="275" t="s">
        <v>354</v>
      </c>
      <c r="G52" s="274"/>
      <c r="H52" s="248">
        <f>H53</f>
        <v>50</v>
      </c>
      <c r="I52" s="248">
        <f t="shared" ref="I52:J52" si="19">I53</f>
        <v>50</v>
      </c>
      <c r="J52" s="249">
        <f t="shared" si="19"/>
        <v>0</v>
      </c>
      <c r="K52" s="105"/>
    </row>
    <row r="53" spans="1:15" ht="29.25" customHeight="1" x14ac:dyDescent="0.3">
      <c r="B53" s="236">
        <f t="shared" si="0"/>
        <v>35</v>
      </c>
      <c r="C53" s="244" t="s">
        <v>108</v>
      </c>
      <c r="D53" s="282">
        <v>901</v>
      </c>
      <c r="E53" s="274" t="s">
        <v>91</v>
      </c>
      <c r="F53" s="275" t="s">
        <v>354</v>
      </c>
      <c r="G53" s="274" t="s">
        <v>107</v>
      </c>
      <c r="H53" s="248">
        <v>50</v>
      </c>
      <c r="I53" s="262">
        <v>50</v>
      </c>
      <c r="J53" s="263">
        <v>0</v>
      </c>
      <c r="K53" s="105"/>
    </row>
    <row r="54" spans="1:15" ht="87.75" customHeight="1" x14ac:dyDescent="0.3">
      <c r="A54" s="47"/>
      <c r="B54" s="236">
        <f t="shared" si="0"/>
        <v>36</v>
      </c>
      <c r="C54" s="244" t="s">
        <v>577</v>
      </c>
      <c r="D54" s="282">
        <v>901</v>
      </c>
      <c r="E54" s="274" t="s">
        <v>91</v>
      </c>
      <c r="F54" s="278" t="s">
        <v>514</v>
      </c>
      <c r="G54" s="274"/>
      <c r="H54" s="248">
        <f>H55</f>
        <v>2258.5</v>
      </c>
      <c r="I54" s="248">
        <f t="shared" ref="I54:J54" si="20">I55</f>
        <v>2208.5</v>
      </c>
      <c r="J54" s="249">
        <f t="shared" si="20"/>
        <v>0</v>
      </c>
      <c r="K54" s="105"/>
    </row>
    <row r="55" spans="1:15" ht="62.25" customHeight="1" x14ac:dyDescent="0.3">
      <c r="A55" s="47"/>
      <c r="B55" s="236">
        <f t="shared" si="0"/>
        <v>37</v>
      </c>
      <c r="C55" s="244" t="s">
        <v>117</v>
      </c>
      <c r="D55" s="282">
        <v>901</v>
      </c>
      <c r="E55" s="274" t="s">
        <v>91</v>
      </c>
      <c r="F55" s="278" t="s">
        <v>514</v>
      </c>
      <c r="G55" s="274" t="s">
        <v>116</v>
      </c>
      <c r="H55" s="248">
        <v>2258.5</v>
      </c>
      <c r="I55" s="262">
        <v>2208.5</v>
      </c>
      <c r="J55" s="263">
        <v>0</v>
      </c>
      <c r="K55" s="105"/>
    </row>
    <row r="56" spans="1:15" ht="93.75" customHeight="1" x14ac:dyDescent="0.3">
      <c r="A56" s="47"/>
      <c r="B56" s="236">
        <f t="shared" si="0"/>
        <v>38</v>
      </c>
      <c r="C56" s="261" t="s">
        <v>611</v>
      </c>
      <c r="D56" s="282">
        <v>901</v>
      </c>
      <c r="E56" s="274" t="s">
        <v>91</v>
      </c>
      <c r="F56" s="275" t="s">
        <v>213</v>
      </c>
      <c r="G56" s="274"/>
      <c r="H56" s="248">
        <f>H57+H59</f>
        <v>126</v>
      </c>
      <c r="I56" s="248">
        <f t="shared" ref="I56:J56" si="21">I57+I59</f>
        <v>131</v>
      </c>
      <c r="J56" s="249">
        <f t="shared" si="21"/>
        <v>136.19999999999999</v>
      </c>
      <c r="K56" s="105"/>
    </row>
    <row r="57" spans="1:15" ht="143.25" customHeight="1" x14ac:dyDescent="0.3">
      <c r="A57" s="47"/>
      <c r="B57" s="236">
        <f t="shared" si="0"/>
        <v>39</v>
      </c>
      <c r="C57" s="244" t="s">
        <v>260</v>
      </c>
      <c r="D57" s="282">
        <v>901</v>
      </c>
      <c r="E57" s="274" t="s">
        <v>91</v>
      </c>
      <c r="F57" s="245" t="s">
        <v>457</v>
      </c>
      <c r="G57" s="287"/>
      <c r="H57" s="248">
        <f>H58</f>
        <v>0.2</v>
      </c>
      <c r="I57" s="248">
        <f t="shared" ref="I57:J57" si="22">I58</f>
        <v>0.2</v>
      </c>
      <c r="J57" s="249">
        <f t="shared" si="22"/>
        <v>0.2</v>
      </c>
      <c r="K57" s="105"/>
    </row>
    <row r="58" spans="1:15" ht="62.25" customHeight="1" x14ac:dyDescent="0.3">
      <c r="A58" s="47"/>
      <c r="B58" s="236">
        <f t="shared" si="0"/>
        <v>40</v>
      </c>
      <c r="C58" s="244" t="s">
        <v>117</v>
      </c>
      <c r="D58" s="282">
        <v>901</v>
      </c>
      <c r="E58" s="274" t="s">
        <v>91</v>
      </c>
      <c r="F58" s="245" t="s">
        <v>457</v>
      </c>
      <c r="G58" s="289" t="s">
        <v>116</v>
      </c>
      <c r="H58" s="248">
        <v>0.2</v>
      </c>
      <c r="I58" s="262">
        <v>0.2</v>
      </c>
      <c r="J58" s="263">
        <v>0.2</v>
      </c>
      <c r="K58" s="105"/>
    </row>
    <row r="59" spans="1:15" ht="60.75" customHeight="1" x14ac:dyDescent="0.3">
      <c r="A59" s="47"/>
      <c r="B59" s="236">
        <f t="shared" si="0"/>
        <v>41</v>
      </c>
      <c r="C59" s="261" t="s">
        <v>259</v>
      </c>
      <c r="D59" s="282">
        <v>901</v>
      </c>
      <c r="E59" s="274" t="s">
        <v>91</v>
      </c>
      <c r="F59" s="247" t="s">
        <v>458</v>
      </c>
      <c r="G59" s="290"/>
      <c r="H59" s="248">
        <f>H60+H61</f>
        <v>125.8</v>
      </c>
      <c r="I59" s="248">
        <f t="shared" ref="I59:J59" si="23">I60+I61</f>
        <v>130.80000000000001</v>
      </c>
      <c r="J59" s="249">
        <f t="shared" si="23"/>
        <v>136</v>
      </c>
      <c r="K59" s="105"/>
    </row>
    <row r="60" spans="1:15" ht="47.25" x14ac:dyDescent="0.3">
      <c r="A60" s="47"/>
      <c r="B60" s="236">
        <f t="shared" si="0"/>
        <v>42</v>
      </c>
      <c r="C60" s="244" t="s">
        <v>114</v>
      </c>
      <c r="D60" s="282">
        <v>901</v>
      </c>
      <c r="E60" s="274" t="s">
        <v>91</v>
      </c>
      <c r="F60" s="271" t="s">
        <v>458</v>
      </c>
      <c r="G60" s="274" t="s">
        <v>113</v>
      </c>
      <c r="H60" s="248">
        <v>100.8</v>
      </c>
      <c r="I60" s="248">
        <v>100.8</v>
      </c>
      <c r="J60" s="249">
        <v>100.8</v>
      </c>
      <c r="K60" s="105"/>
      <c r="L60" s="50"/>
      <c r="M60" s="50"/>
      <c r="N60" s="35"/>
      <c r="O60" s="35"/>
    </row>
    <row r="61" spans="1:15" ht="62.25" customHeight="1" x14ac:dyDescent="0.3">
      <c r="A61" s="47"/>
      <c r="B61" s="236">
        <f t="shared" si="0"/>
        <v>43</v>
      </c>
      <c r="C61" s="244" t="s">
        <v>117</v>
      </c>
      <c r="D61" s="245">
        <v>901</v>
      </c>
      <c r="E61" s="246" t="s">
        <v>91</v>
      </c>
      <c r="F61" s="247" t="s">
        <v>458</v>
      </c>
      <c r="G61" s="246" t="s">
        <v>116</v>
      </c>
      <c r="H61" s="254">
        <v>25</v>
      </c>
      <c r="I61" s="265">
        <v>30</v>
      </c>
      <c r="J61" s="266">
        <v>35.200000000000003</v>
      </c>
      <c r="K61" s="105"/>
    </row>
    <row r="62" spans="1:15" ht="79.5" customHeight="1" x14ac:dyDescent="0.3">
      <c r="B62" s="236">
        <f t="shared" si="0"/>
        <v>44</v>
      </c>
      <c r="C62" s="261" t="s">
        <v>625</v>
      </c>
      <c r="D62" s="291">
        <v>901</v>
      </c>
      <c r="E62" s="239" t="s">
        <v>91</v>
      </c>
      <c r="F62" s="292" t="s">
        <v>216</v>
      </c>
      <c r="G62" s="293"/>
      <c r="H62" s="262">
        <f>H63</f>
        <v>5312.5</v>
      </c>
      <c r="I62" s="262">
        <f t="shared" ref="I62:J62" si="24">I63</f>
        <v>3463.1</v>
      </c>
      <c r="J62" s="263">
        <f t="shared" si="24"/>
        <v>3463.1</v>
      </c>
      <c r="K62" s="105"/>
    </row>
    <row r="63" spans="1:15" ht="127.5" customHeight="1" x14ac:dyDescent="0.3">
      <c r="B63" s="236">
        <f t="shared" si="0"/>
        <v>45</v>
      </c>
      <c r="C63" s="244" t="s">
        <v>728</v>
      </c>
      <c r="D63" s="282">
        <v>901</v>
      </c>
      <c r="E63" s="274" t="s">
        <v>91</v>
      </c>
      <c r="F63" s="275" t="s">
        <v>513</v>
      </c>
      <c r="G63" s="294"/>
      <c r="H63" s="262">
        <f>H64</f>
        <v>5312.5</v>
      </c>
      <c r="I63" s="262">
        <f t="shared" ref="I63:J63" si="25">I64</f>
        <v>3463.1</v>
      </c>
      <c r="J63" s="263">
        <f t="shared" si="25"/>
        <v>3463.1</v>
      </c>
      <c r="K63" s="105"/>
    </row>
    <row r="64" spans="1:15" ht="63" customHeight="1" x14ac:dyDescent="0.3">
      <c r="B64" s="236">
        <f t="shared" si="0"/>
        <v>46</v>
      </c>
      <c r="C64" s="244" t="s">
        <v>117</v>
      </c>
      <c r="D64" s="282">
        <v>901</v>
      </c>
      <c r="E64" s="274" t="s">
        <v>91</v>
      </c>
      <c r="F64" s="275" t="s">
        <v>513</v>
      </c>
      <c r="G64" s="274" t="s">
        <v>116</v>
      </c>
      <c r="H64" s="295">
        <v>5312.5</v>
      </c>
      <c r="I64" s="295">
        <v>3463.1</v>
      </c>
      <c r="J64" s="296">
        <v>3463.1</v>
      </c>
      <c r="K64" s="105"/>
    </row>
    <row r="65" spans="2:13" ht="126.75" customHeight="1" x14ac:dyDescent="0.3">
      <c r="B65" s="236">
        <f t="shared" si="0"/>
        <v>47</v>
      </c>
      <c r="C65" s="261" t="s">
        <v>589</v>
      </c>
      <c r="D65" s="282">
        <v>901</v>
      </c>
      <c r="E65" s="274" t="s">
        <v>91</v>
      </c>
      <c r="F65" s="275" t="s">
        <v>217</v>
      </c>
      <c r="G65" s="274"/>
      <c r="H65" s="248">
        <f>H66+H68</f>
        <v>786</v>
      </c>
      <c r="I65" s="248">
        <f t="shared" ref="I65:J65" si="26">I66+I68</f>
        <v>926</v>
      </c>
      <c r="J65" s="249">
        <f t="shared" si="26"/>
        <v>947</v>
      </c>
      <c r="K65" s="105"/>
    </row>
    <row r="66" spans="2:13" ht="37.5" customHeight="1" x14ac:dyDescent="0.2">
      <c r="B66" s="236">
        <f t="shared" si="0"/>
        <v>48</v>
      </c>
      <c r="C66" s="261" t="s">
        <v>133</v>
      </c>
      <c r="D66" s="282">
        <v>901</v>
      </c>
      <c r="E66" s="274" t="s">
        <v>91</v>
      </c>
      <c r="F66" s="275" t="s">
        <v>203</v>
      </c>
      <c r="G66" s="274"/>
      <c r="H66" s="248">
        <f>H67</f>
        <v>282</v>
      </c>
      <c r="I66" s="248">
        <f t="shared" ref="I66:J66" si="27">I67</f>
        <v>402</v>
      </c>
      <c r="J66" s="249">
        <f t="shared" si="27"/>
        <v>402</v>
      </c>
      <c r="K66" s="105"/>
      <c r="L66" s="51"/>
      <c r="M66" s="51"/>
    </row>
    <row r="67" spans="2:13" ht="60.75" customHeight="1" x14ac:dyDescent="0.3">
      <c r="B67" s="236">
        <f t="shared" si="0"/>
        <v>49</v>
      </c>
      <c r="C67" s="244" t="s">
        <v>117</v>
      </c>
      <c r="D67" s="282">
        <v>901</v>
      </c>
      <c r="E67" s="274" t="s">
        <v>91</v>
      </c>
      <c r="F67" s="275" t="s">
        <v>203</v>
      </c>
      <c r="G67" s="274" t="s">
        <v>116</v>
      </c>
      <c r="H67" s="248">
        <v>282</v>
      </c>
      <c r="I67" s="262">
        <v>402</v>
      </c>
      <c r="J67" s="263">
        <v>402</v>
      </c>
      <c r="K67" s="105"/>
    </row>
    <row r="68" spans="2:13" ht="131.25" customHeight="1" x14ac:dyDescent="0.3">
      <c r="B68" s="236">
        <f t="shared" si="0"/>
        <v>50</v>
      </c>
      <c r="C68" s="261" t="s">
        <v>134</v>
      </c>
      <c r="D68" s="282">
        <v>901</v>
      </c>
      <c r="E68" s="274" t="s">
        <v>91</v>
      </c>
      <c r="F68" s="275" t="s">
        <v>278</v>
      </c>
      <c r="G68" s="274"/>
      <c r="H68" s="248">
        <f>H69</f>
        <v>504</v>
      </c>
      <c r="I68" s="248">
        <f t="shared" ref="I68:J68" si="28">I69</f>
        <v>524</v>
      </c>
      <c r="J68" s="249">
        <f t="shared" si="28"/>
        <v>545</v>
      </c>
      <c r="K68" s="105"/>
    </row>
    <row r="69" spans="2:13" ht="30" customHeight="1" x14ac:dyDescent="0.3">
      <c r="B69" s="236">
        <f t="shared" si="0"/>
        <v>51</v>
      </c>
      <c r="C69" s="244" t="s">
        <v>117</v>
      </c>
      <c r="D69" s="282">
        <v>901</v>
      </c>
      <c r="E69" s="274" t="s">
        <v>91</v>
      </c>
      <c r="F69" s="275" t="s">
        <v>278</v>
      </c>
      <c r="G69" s="274" t="s">
        <v>116</v>
      </c>
      <c r="H69" s="248">
        <v>504</v>
      </c>
      <c r="I69" s="262">
        <v>524</v>
      </c>
      <c r="J69" s="263">
        <v>545</v>
      </c>
      <c r="K69" s="105"/>
    </row>
    <row r="70" spans="2:13" ht="30.75" customHeight="1" x14ac:dyDescent="0.3">
      <c r="B70" s="236">
        <f t="shared" si="0"/>
        <v>52</v>
      </c>
      <c r="C70" s="297" t="s">
        <v>379</v>
      </c>
      <c r="D70" s="282">
        <v>901</v>
      </c>
      <c r="E70" s="274" t="s">
        <v>91</v>
      </c>
      <c r="F70" s="247" t="s">
        <v>36</v>
      </c>
      <c r="G70" s="284"/>
      <c r="H70" s="254">
        <f>H71+H73+H86+H79+H76+H83</f>
        <v>141064.70000000001</v>
      </c>
      <c r="I70" s="254">
        <f>I71+I73+I86+I79+I76+I83</f>
        <v>87889.7</v>
      </c>
      <c r="J70" s="255">
        <f t="shared" ref="J70" si="29">J71+J73+J86+J79+J76+J83</f>
        <v>92728.8</v>
      </c>
      <c r="K70" s="105"/>
    </row>
    <row r="71" spans="2:13" ht="45.75" customHeight="1" x14ac:dyDescent="0.3">
      <c r="B71" s="236">
        <f t="shared" si="0"/>
        <v>53</v>
      </c>
      <c r="C71" s="261" t="s">
        <v>141</v>
      </c>
      <c r="D71" s="282">
        <v>901</v>
      </c>
      <c r="E71" s="274" t="s">
        <v>91</v>
      </c>
      <c r="F71" s="285" t="s">
        <v>499</v>
      </c>
      <c r="G71" s="274"/>
      <c r="H71" s="262">
        <f>H72</f>
        <v>370.7</v>
      </c>
      <c r="I71" s="262">
        <f t="shared" ref="I71:J71" si="30">I72</f>
        <v>257.3</v>
      </c>
      <c r="J71" s="263">
        <f t="shared" si="30"/>
        <v>0</v>
      </c>
      <c r="K71" s="105"/>
    </row>
    <row r="72" spans="2:13" ht="30.75" customHeight="1" x14ac:dyDescent="0.3">
      <c r="B72" s="236">
        <f t="shared" si="0"/>
        <v>54</v>
      </c>
      <c r="C72" s="250" t="s">
        <v>114</v>
      </c>
      <c r="D72" s="273">
        <v>901</v>
      </c>
      <c r="E72" s="277" t="s">
        <v>91</v>
      </c>
      <c r="F72" s="298" t="s">
        <v>499</v>
      </c>
      <c r="G72" s="277" t="s">
        <v>113</v>
      </c>
      <c r="H72" s="265">
        <v>370.7</v>
      </c>
      <c r="I72" s="265">
        <v>257.3</v>
      </c>
      <c r="J72" s="299">
        <v>0</v>
      </c>
      <c r="K72" s="105"/>
    </row>
    <row r="73" spans="2:13" ht="50.25" customHeight="1" x14ac:dyDescent="0.3">
      <c r="B73" s="236">
        <f t="shared" si="0"/>
        <v>55</v>
      </c>
      <c r="C73" s="297" t="s">
        <v>389</v>
      </c>
      <c r="D73" s="282">
        <v>901</v>
      </c>
      <c r="E73" s="274" t="s">
        <v>91</v>
      </c>
      <c r="F73" s="278" t="s">
        <v>390</v>
      </c>
      <c r="G73" s="246"/>
      <c r="H73" s="254">
        <f>H75+H74</f>
        <v>56102</v>
      </c>
      <c r="I73" s="254">
        <f t="shared" ref="I73:J73" si="31">I75+I74</f>
        <v>600</v>
      </c>
      <c r="J73" s="255">
        <f t="shared" si="31"/>
        <v>3058.5</v>
      </c>
      <c r="K73" s="105"/>
    </row>
    <row r="74" spans="2:13" ht="58.5" customHeight="1" x14ac:dyDescent="0.3">
      <c r="B74" s="236">
        <f t="shared" si="0"/>
        <v>56</v>
      </c>
      <c r="C74" s="244" t="s">
        <v>117</v>
      </c>
      <c r="D74" s="282">
        <v>901</v>
      </c>
      <c r="E74" s="274" t="s">
        <v>91</v>
      </c>
      <c r="F74" s="275" t="s">
        <v>390</v>
      </c>
      <c r="G74" s="270" t="s">
        <v>116</v>
      </c>
      <c r="H74" s="254">
        <v>3282.1</v>
      </c>
      <c r="I74" s="254">
        <v>0</v>
      </c>
      <c r="J74" s="255">
        <v>0</v>
      </c>
      <c r="K74" s="105"/>
    </row>
    <row r="75" spans="2:13" ht="20.25" customHeight="1" x14ac:dyDescent="0.3">
      <c r="B75" s="236">
        <f t="shared" si="0"/>
        <v>57</v>
      </c>
      <c r="C75" s="297" t="s">
        <v>405</v>
      </c>
      <c r="D75" s="282">
        <v>901</v>
      </c>
      <c r="E75" s="274" t="s">
        <v>91</v>
      </c>
      <c r="F75" s="275" t="s">
        <v>390</v>
      </c>
      <c r="G75" s="274" t="s">
        <v>404</v>
      </c>
      <c r="H75" s="248">
        <v>52819.9</v>
      </c>
      <c r="I75" s="248">
        <v>600</v>
      </c>
      <c r="J75" s="249">
        <v>3058.5</v>
      </c>
      <c r="K75" s="105"/>
    </row>
    <row r="76" spans="2:13" ht="65.25" customHeight="1" x14ac:dyDescent="0.3">
      <c r="B76" s="236">
        <f t="shared" si="0"/>
        <v>58</v>
      </c>
      <c r="C76" s="244" t="s">
        <v>508</v>
      </c>
      <c r="D76" s="282">
        <v>901</v>
      </c>
      <c r="E76" s="274" t="s">
        <v>91</v>
      </c>
      <c r="F76" s="274" t="s">
        <v>509</v>
      </c>
      <c r="G76" s="274"/>
      <c r="H76" s="248">
        <f>H77+H78</f>
        <v>25201.7</v>
      </c>
      <c r="I76" s="248">
        <f t="shared" ref="I76:J76" si="32">I77+I78</f>
        <v>26460.100000000002</v>
      </c>
      <c r="J76" s="249">
        <f t="shared" si="32"/>
        <v>27438.7</v>
      </c>
      <c r="K76" s="105"/>
    </row>
    <row r="77" spans="2:13" ht="34.5" customHeight="1" x14ac:dyDescent="0.3">
      <c r="B77" s="236">
        <f t="shared" si="0"/>
        <v>59</v>
      </c>
      <c r="C77" s="244" t="s">
        <v>138</v>
      </c>
      <c r="D77" s="282">
        <v>901</v>
      </c>
      <c r="E77" s="274" t="s">
        <v>91</v>
      </c>
      <c r="F77" s="274" t="s">
        <v>509</v>
      </c>
      <c r="G77" s="274" t="s">
        <v>135</v>
      </c>
      <c r="H77" s="248">
        <v>23428.5</v>
      </c>
      <c r="I77" s="300">
        <v>24452.9</v>
      </c>
      <c r="J77" s="301">
        <v>25431.5</v>
      </c>
      <c r="K77" s="105"/>
    </row>
    <row r="78" spans="2:13" ht="60.75" customHeight="1" x14ac:dyDescent="0.3">
      <c r="B78" s="236">
        <f t="shared" si="0"/>
        <v>60</v>
      </c>
      <c r="C78" s="244" t="s">
        <v>117</v>
      </c>
      <c r="D78" s="282">
        <v>901</v>
      </c>
      <c r="E78" s="274" t="s">
        <v>91</v>
      </c>
      <c r="F78" s="274" t="s">
        <v>509</v>
      </c>
      <c r="G78" s="274" t="s">
        <v>116</v>
      </c>
      <c r="H78" s="248">
        <v>1773.2</v>
      </c>
      <c r="I78" s="262">
        <v>2007.2</v>
      </c>
      <c r="J78" s="263">
        <v>2007.2</v>
      </c>
      <c r="K78" s="105"/>
    </row>
    <row r="79" spans="2:13" ht="63" x14ac:dyDescent="0.3">
      <c r="B79" s="236">
        <f t="shared" si="0"/>
        <v>61</v>
      </c>
      <c r="C79" s="302" t="s">
        <v>629</v>
      </c>
      <c r="D79" s="282">
        <v>901</v>
      </c>
      <c r="E79" s="274" t="s">
        <v>91</v>
      </c>
      <c r="F79" s="274" t="s">
        <v>507</v>
      </c>
      <c r="G79" s="270"/>
      <c r="H79" s="262">
        <f t="shared" ref="H79:J79" si="33">H80+H81+H82</f>
        <v>45299.299999999996</v>
      </c>
      <c r="I79" s="262">
        <f t="shared" si="33"/>
        <v>46152.9</v>
      </c>
      <c r="J79" s="263">
        <f t="shared" si="33"/>
        <v>47519.5</v>
      </c>
      <c r="K79" s="105"/>
    </row>
    <row r="80" spans="2:13" ht="33.75" customHeight="1" x14ac:dyDescent="0.3">
      <c r="B80" s="236">
        <f t="shared" si="0"/>
        <v>62</v>
      </c>
      <c r="C80" s="244" t="s">
        <v>138</v>
      </c>
      <c r="D80" s="282">
        <v>901</v>
      </c>
      <c r="E80" s="274" t="s">
        <v>91</v>
      </c>
      <c r="F80" s="274" t="s">
        <v>507</v>
      </c>
      <c r="G80" s="270" t="s">
        <v>135</v>
      </c>
      <c r="H80" s="262">
        <v>33053.1</v>
      </c>
      <c r="I80" s="262">
        <v>34339.5</v>
      </c>
      <c r="J80" s="263">
        <v>35586</v>
      </c>
      <c r="K80" s="105"/>
    </row>
    <row r="81" spans="2:12" ht="17.25" customHeight="1" x14ac:dyDescent="0.3">
      <c r="B81" s="236">
        <f t="shared" si="0"/>
        <v>63</v>
      </c>
      <c r="C81" s="244" t="s">
        <v>117</v>
      </c>
      <c r="D81" s="282">
        <v>901</v>
      </c>
      <c r="E81" s="274" t="s">
        <v>91</v>
      </c>
      <c r="F81" s="274" t="s">
        <v>507</v>
      </c>
      <c r="G81" s="270" t="s">
        <v>116</v>
      </c>
      <c r="H81" s="262">
        <v>12099.1</v>
      </c>
      <c r="I81" s="262">
        <v>11682.8</v>
      </c>
      <c r="J81" s="263">
        <v>11820.9</v>
      </c>
      <c r="K81" s="105"/>
      <c r="L81" s="52"/>
    </row>
    <row r="82" spans="2:12" ht="31.5" x14ac:dyDescent="0.3">
      <c r="B82" s="236">
        <f t="shared" si="0"/>
        <v>64</v>
      </c>
      <c r="C82" s="244" t="s">
        <v>108</v>
      </c>
      <c r="D82" s="282">
        <v>901</v>
      </c>
      <c r="E82" s="274" t="s">
        <v>91</v>
      </c>
      <c r="F82" s="274" t="s">
        <v>507</v>
      </c>
      <c r="G82" s="283">
        <v>850</v>
      </c>
      <c r="H82" s="262">
        <v>147.1</v>
      </c>
      <c r="I82" s="262">
        <v>130.6</v>
      </c>
      <c r="J82" s="263">
        <v>112.6</v>
      </c>
      <c r="K82" s="105"/>
      <c r="L82" s="52"/>
    </row>
    <row r="83" spans="2:12" ht="47.25" x14ac:dyDescent="0.3">
      <c r="B83" s="236">
        <f t="shared" si="0"/>
        <v>65</v>
      </c>
      <c r="C83" s="261" t="s">
        <v>515</v>
      </c>
      <c r="D83" s="282">
        <v>901</v>
      </c>
      <c r="E83" s="274" t="s">
        <v>91</v>
      </c>
      <c r="F83" s="274" t="s">
        <v>510</v>
      </c>
      <c r="G83" s="287"/>
      <c r="H83" s="248">
        <f>H84+H85</f>
        <v>9091</v>
      </c>
      <c r="I83" s="248">
        <f>I84+I85</f>
        <v>9419.4</v>
      </c>
      <c r="J83" s="249">
        <f>J84+J85</f>
        <v>9712.1</v>
      </c>
      <c r="K83" s="105"/>
      <c r="L83" s="52"/>
    </row>
    <row r="84" spans="2:12" ht="31.5" x14ac:dyDescent="0.3">
      <c r="B84" s="236">
        <f t="shared" ref="B84:B147" si="34">B83+1</f>
        <v>66</v>
      </c>
      <c r="C84" s="244" t="s">
        <v>138</v>
      </c>
      <c r="D84" s="282">
        <v>901</v>
      </c>
      <c r="E84" s="274" t="s">
        <v>91</v>
      </c>
      <c r="F84" s="274" t="s">
        <v>510</v>
      </c>
      <c r="G84" s="274" t="s">
        <v>135</v>
      </c>
      <c r="H84" s="248">
        <v>7008.6</v>
      </c>
      <c r="I84" s="262">
        <v>7315</v>
      </c>
      <c r="J84" s="263">
        <v>7607.7</v>
      </c>
      <c r="K84" s="105"/>
      <c r="L84" s="52"/>
    </row>
    <row r="85" spans="2:12" ht="63" x14ac:dyDescent="0.3">
      <c r="B85" s="236">
        <f t="shared" si="34"/>
        <v>67</v>
      </c>
      <c r="C85" s="244" t="s">
        <v>117</v>
      </c>
      <c r="D85" s="245">
        <v>901</v>
      </c>
      <c r="E85" s="246" t="s">
        <v>91</v>
      </c>
      <c r="F85" s="246" t="s">
        <v>510</v>
      </c>
      <c r="G85" s="246" t="s">
        <v>116</v>
      </c>
      <c r="H85" s="248">
        <v>2082.4</v>
      </c>
      <c r="I85" s="248">
        <v>2104.4</v>
      </c>
      <c r="J85" s="249">
        <v>2104.4</v>
      </c>
      <c r="K85" s="105"/>
      <c r="L85" s="52"/>
    </row>
    <row r="86" spans="2:12" ht="76.5" customHeight="1" x14ac:dyDescent="0.3">
      <c r="B86" s="236">
        <f t="shared" si="34"/>
        <v>68</v>
      </c>
      <c r="C86" s="244" t="s">
        <v>704</v>
      </c>
      <c r="D86" s="303">
        <v>901</v>
      </c>
      <c r="E86" s="239" t="s">
        <v>91</v>
      </c>
      <c r="F86" s="260" t="s">
        <v>438</v>
      </c>
      <c r="G86" s="270"/>
      <c r="H86" s="242">
        <f>H87</f>
        <v>5000</v>
      </c>
      <c r="I86" s="242">
        <f>I87</f>
        <v>5000</v>
      </c>
      <c r="J86" s="243">
        <f>J87</f>
        <v>5000</v>
      </c>
      <c r="K86" s="105"/>
      <c r="L86" s="52"/>
    </row>
    <row r="87" spans="2:12" ht="19.5" customHeight="1" thickBot="1" x14ac:dyDescent="0.35">
      <c r="B87" s="226">
        <f t="shared" si="34"/>
        <v>69</v>
      </c>
      <c r="C87" s="304" t="s">
        <v>441</v>
      </c>
      <c r="D87" s="251">
        <v>901</v>
      </c>
      <c r="E87" s="252" t="s">
        <v>91</v>
      </c>
      <c r="F87" s="264" t="s">
        <v>438</v>
      </c>
      <c r="G87" s="252" t="s">
        <v>195</v>
      </c>
      <c r="H87" s="254">
        <v>5000</v>
      </c>
      <c r="I87" s="254">
        <v>5000</v>
      </c>
      <c r="J87" s="255">
        <v>5000</v>
      </c>
      <c r="K87" s="105"/>
      <c r="L87" s="52"/>
    </row>
    <row r="88" spans="2:12" ht="60" customHeight="1" thickBot="1" x14ac:dyDescent="0.35">
      <c r="B88" s="218">
        <f t="shared" si="34"/>
        <v>70</v>
      </c>
      <c r="C88" s="219" t="s">
        <v>179</v>
      </c>
      <c r="D88" s="223">
        <v>901</v>
      </c>
      <c r="E88" s="257" t="s">
        <v>178</v>
      </c>
      <c r="F88" s="305"/>
      <c r="G88" s="306"/>
      <c r="H88" s="224">
        <f>H89+H121</f>
        <v>38036.100000000006</v>
      </c>
      <c r="I88" s="224">
        <f>I89+I121</f>
        <v>21416.5</v>
      </c>
      <c r="J88" s="225">
        <f>J89+J121</f>
        <v>22080.6</v>
      </c>
      <c r="K88" s="105"/>
    </row>
    <row r="89" spans="2:12" ht="92.25" customHeight="1" thickBot="1" x14ac:dyDescent="0.35">
      <c r="B89" s="218">
        <f t="shared" si="34"/>
        <v>71</v>
      </c>
      <c r="C89" s="233" t="s">
        <v>392</v>
      </c>
      <c r="D89" s="234">
        <v>901</v>
      </c>
      <c r="E89" s="235" t="s">
        <v>157</v>
      </c>
      <c r="F89" s="235"/>
      <c r="G89" s="235"/>
      <c r="H89" s="258">
        <f>H90+H116</f>
        <v>37149.100000000006</v>
      </c>
      <c r="I89" s="258">
        <f>I90+I116</f>
        <v>20529.5</v>
      </c>
      <c r="J89" s="259">
        <f>J90+J116</f>
        <v>21193.599999999999</v>
      </c>
      <c r="K89" s="105"/>
    </row>
    <row r="90" spans="2:12" ht="93.75" customHeight="1" x14ac:dyDescent="0.3">
      <c r="B90" s="236">
        <f t="shared" si="34"/>
        <v>72</v>
      </c>
      <c r="C90" s="279" t="s">
        <v>613</v>
      </c>
      <c r="D90" s="238">
        <v>901</v>
      </c>
      <c r="E90" s="239" t="s">
        <v>157</v>
      </c>
      <c r="F90" s="240" t="s">
        <v>224</v>
      </c>
      <c r="G90" s="307"/>
      <c r="H90" s="242">
        <f>H91+H99+H111</f>
        <v>18782.2</v>
      </c>
      <c r="I90" s="242">
        <f>I91+I99+I111</f>
        <v>2007.6</v>
      </c>
      <c r="J90" s="243">
        <f>J91+J99+J111</f>
        <v>2007.6</v>
      </c>
      <c r="K90" s="105"/>
    </row>
    <row r="91" spans="2:12" ht="99" customHeight="1" x14ac:dyDescent="0.3">
      <c r="B91" s="236">
        <f t="shared" si="34"/>
        <v>73</v>
      </c>
      <c r="C91" s="244" t="s">
        <v>614</v>
      </c>
      <c r="D91" s="245">
        <v>901</v>
      </c>
      <c r="E91" s="246" t="s">
        <v>157</v>
      </c>
      <c r="F91" s="247" t="s">
        <v>460</v>
      </c>
      <c r="G91" s="286"/>
      <c r="H91" s="248">
        <f>H92+H94+H96</f>
        <v>1990.8</v>
      </c>
      <c r="I91" s="248">
        <f t="shared" ref="I91:J91" si="35">I92+I94+I96</f>
        <v>1090.5999999999999</v>
      </c>
      <c r="J91" s="249">
        <f t="shared" si="35"/>
        <v>1090.5999999999999</v>
      </c>
      <c r="K91" s="105"/>
    </row>
    <row r="92" spans="2:12" ht="77.25" customHeight="1" x14ac:dyDescent="0.3">
      <c r="B92" s="236">
        <f t="shared" si="34"/>
        <v>74</v>
      </c>
      <c r="C92" s="244" t="s">
        <v>615</v>
      </c>
      <c r="D92" s="245">
        <v>901</v>
      </c>
      <c r="E92" s="246" t="s">
        <v>157</v>
      </c>
      <c r="F92" s="247" t="s">
        <v>461</v>
      </c>
      <c r="G92" s="286"/>
      <c r="H92" s="248">
        <f>H93</f>
        <v>210</v>
      </c>
      <c r="I92" s="248">
        <f t="shared" ref="I92:J92" si="36">I93</f>
        <v>211</v>
      </c>
      <c r="J92" s="249">
        <f t="shared" si="36"/>
        <v>211</v>
      </c>
      <c r="K92" s="105"/>
    </row>
    <row r="93" spans="2:12" ht="63.75" customHeight="1" x14ac:dyDescent="0.3">
      <c r="B93" s="236">
        <f t="shared" si="34"/>
        <v>75</v>
      </c>
      <c r="C93" s="244" t="s">
        <v>117</v>
      </c>
      <c r="D93" s="245">
        <v>901</v>
      </c>
      <c r="E93" s="246" t="s">
        <v>157</v>
      </c>
      <c r="F93" s="247" t="s">
        <v>461</v>
      </c>
      <c r="G93" s="246" t="s">
        <v>116</v>
      </c>
      <c r="H93" s="248">
        <v>210</v>
      </c>
      <c r="I93" s="248">
        <v>211</v>
      </c>
      <c r="J93" s="249">
        <v>211</v>
      </c>
      <c r="K93" s="105"/>
    </row>
    <row r="94" spans="2:12" ht="78" customHeight="1" x14ac:dyDescent="0.3">
      <c r="B94" s="236">
        <f t="shared" si="34"/>
        <v>76</v>
      </c>
      <c r="C94" s="244" t="s">
        <v>618</v>
      </c>
      <c r="D94" s="245">
        <v>901</v>
      </c>
      <c r="E94" s="246" t="s">
        <v>157</v>
      </c>
      <c r="F94" s="247" t="s">
        <v>462</v>
      </c>
      <c r="G94" s="286"/>
      <c r="H94" s="248">
        <f>H95</f>
        <v>1398.8</v>
      </c>
      <c r="I94" s="248">
        <f t="shared" ref="I94:J94" si="37">I95</f>
        <v>558.6</v>
      </c>
      <c r="J94" s="249">
        <f t="shared" si="37"/>
        <v>558.6</v>
      </c>
      <c r="K94" s="105"/>
    </row>
    <row r="95" spans="2:12" ht="63.75" customHeight="1" x14ac:dyDescent="0.3">
      <c r="B95" s="236">
        <f t="shared" si="34"/>
        <v>77</v>
      </c>
      <c r="C95" s="244" t="s">
        <v>117</v>
      </c>
      <c r="D95" s="245">
        <v>901</v>
      </c>
      <c r="E95" s="246" t="s">
        <v>157</v>
      </c>
      <c r="F95" s="247" t="s">
        <v>462</v>
      </c>
      <c r="G95" s="246" t="s">
        <v>116</v>
      </c>
      <c r="H95" s="248">
        <v>1398.8</v>
      </c>
      <c r="I95" s="248">
        <v>558.6</v>
      </c>
      <c r="J95" s="249">
        <v>558.6</v>
      </c>
      <c r="K95" s="105"/>
    </row>
    <row r="96" spans="2:12" ht="126" customHeight="1" x14ac:dyDescent="0.3">
      <c r="B96" s="236">
        <f t="shared" si="34"/>
        <v>78</v>
      </c>
      <c r="C96" s="244" t="s">
        <v>30</v>
      </c>
      <c r="D96" s="245">
        <v>901</v>
      </c>
      <c r="E96" s="246" t="s">
        <v>157</v>
      </c>
      <c r="F96" s="247" t="s">
        <v>463</v>
      </c>
      <c r="G96" s="286"/>
      <c r="H96" s="248">
        <f>H97+H98</f>
        <v>382</v>
      </c>
      <c r="I96" s="248">
        <f t="shared" ref="I96:J96" si="38">I97+I98</f>
        <v>321</v>
      </c>
      <c r="J96" s="249">
        <f t="shared" si="38"/>
        <v>321</v>
      </c>
      <c r="K96" s="105"/>
    </row>
    <row r="97" spans="2:11" ht="61.5" customHeight="1" x14ac:dyDescent="0.3">
      <c r="B97" s="236">
        <f t="shared" si="34"/>
        <v>79</v>
      </c>
      <c r="C97" s="244" t="s">
        <v>117</v>
      </c>
      <c r="D97" s="245">
        <v>901</v>
      </c>
      <c r="E97" s="246" t="s">
        <v>157</v>
      </c>
      <c r="F97" s="247" t="s">
        <v>463</v>
      </c>
      <c r="G97" s="246" t="s">
        <v>116</v>
      </c>
      <c r="H97" s="248">
        <v>110</v>
      </c>
      <c r="I97" s="248">
        <v>49</v>
      </c>
      <c r="J97" s="249">
        <v>49</v>
      </c>
      <c r="K97" s="105"/>
    </row>
    <row r="98" spans="2:11" x14ac:dyDescent="0.3">
      <c r="B98" s="236">
        <f t="shared" si="34"/>
        <v>80</v>
      </c>
      <c r="C98" s="244" t="s">
        <v>270</v>
      </c>
      <c r="D98" s="245">
        <v>901</v>
      </c>
      <c r="E98" s="246" t="s">
        <v>157</v>
      </c>
      <c r="F98" s="247" t="s">
        <v>463</v>
      </c>
      <c r="G98" s="246" t="s">
        <v>267</v>
      </c>
      <c r="H98" s="248">
        <v>272</v>
      </c>
      <c r="I98" s="262">
        <v>272</v>
      </c>
      <c r="J98" s="263">
        <v>272</v>
      </c>
      <c r="K98" s="105"/>
    </row>
    <row r="99" spans="2:11" ht="126" x14ac:dyDescent="0.3">
      <c r="B99" s="236">
        <f t="shared" si="34"/>
        <v>81</v>
      </c>
      <c r="C99" s="244" t="s">
        <v>603</v>
      </c>
      <c r="D99" s="245">
        <v>901</v>
      </c>
      <c r="E99" s="246" t="s">
        <v>157</v>
      </c>
      <c r="F99" s="247" t="s">
        <v>230</v>
      </c>
      <c r="G99" s="286"/>
      <c r="H99" s="248">
        <f>H100+H104+H108+H106+H102</f>
        <v>1397.9999999999998</v>
      </c>
      <c r="I99" s="248">
        <f t="shared" ref="I99:J99" si="39">I100+I104+I108+I106+I102</f>
        <v>917</v>
      </c>
      <c r="J99" s="249">
        <f t="shared" si="39"/>
        <v>917</v>
      </c>
      <c r="K99" s="105"/>
    </row>
    <row r="100" spans="2:11" ht="78.75" x14ac:dyDescent="0.3">
      <c r="B100" s="236">
        <f t="shared" si="34"/>
        <v>82</v>
      </c>
      <c r="C100" s="261" t="s">
        <v>464</v>
      </c>
      <c r="D100" s="245">
        <v>901</v>
      </c>
      <c r="E100" s="246" t="s">
        <v>157</v>
      </c>
      <c r="F100" s="247" t="s">
        <v>465</v>
      </c>
      <c r="G100" s="246"/>
      <c r="H100" s="248">
        <f>H101</f>
        <v>1158.3</v>
      </c>
      <c r="I100" s="248">
        <f t="shared" ref="I100:J100" si="40">I101</f>
        <v>534</v>
      </c>
      <c r="J100" s="249">
        <f t="shared" si="40"/>
        <v>534</v>
      </c>
      <c r="K100" s="105"/>
    </row>
    <row r="101" spans="2:11" ht="63" x14ac:dyDescent="0.3">
      <c r="B101" s="236">
        <f t="shared" si="34"/>
        <v>83</v>
      </c>
      <c r="C101" s="244" t="s">
        <v>117</v>
      </c>
      <c r="D101" s="245">
        <v>901</v>
      </c>
      <c r="E101" s="246" t="s">
        <v>157</v>
      </c>
      <c r="F101" s="247" t="s">
        <v>465</v>
      </c>
      <c r="G101" s="246" t="s">
        <v>116</v>
      </c>
      <c r="H101" s="300">
        <v>1158.3</v>
      </c>
      <c r="I101" s="262">
        <v>534</v>
      </c>
      <c r="J101" s="263">
        <v>534</v>
      </c>
      <c r="K101" s="105"/>
    </row>
    <row r="102" spans="2:11" ht="173.25" x14ac:dyDescent="0.3">
      <c r="B102" s="236">
        <f t="shared" si="34"/>
        <v>84</v>
      </c>
      <c r="C102" s="244" t="s">
        <v>705</v>
      </c>
      <c r="D102" s="245">
        <v>901</v>
      </c>
      <c r="E102" s="246" t="s">
        <v>157</v>
      </c>
      <c r="F102" s="247" t="s">
        <v>706</v>
      </c>
      <c r="G102" s="246"/>
      <c r="H102" s="262">
        <f>H103</f>
        <v>48.6</v>
      </c>
      <c r="I102" s="262">
        <f t="shared" ref="I102:J102" si="41">I103</f>
        <v>0</v>
      </c>
      <c r="J102" s="263">
        <f t="shared" si="41"/>
        <v>0</v>
      </c>
      <c r="K102" s="105"/>
    </row>
    <row r="103" spans="2:11" ht="63" x14ac:dyDescent="0.3">
      <c r="B103" s="236">
        <f t="shared" si="34"/>
        <v>85</v>
      </c>
      <c r="C103" s="244" t="s">
        <v>117</v>
      </c>
      <c r="D103" s="245">
        <v>901</v>
      </c>
      <c r="E103" s="246" t="s">
        <v>157</v>
      </c>
      <c r="F103" s="247" t="s">
        <v>706</v>
      </c>
      <c r="G103" s="246" t="s">
        <v>116</v>
      </c>
      <c r="H103" s="300">
        <v>48.6</v>
      </c>
      <c r="I103" s="262">
        <v>0</v>
      </c>
      <c r="J103" s="263">
        <v>0</v>
      </c>
      <c r="K103" s="105"/>
    </row>
    <row r="104" spans="2:11" ht="31.5" x14ac:dyDescent="0.3">
      <c r="B104" s="236">
        <f t="shared" si="34"/>
        <v>86</v>
      </c>
      <c r="C104" s="244" t="s">
        <v>136</v>
      </c>
      <c r="D104" s="245">
        <v>901</v>
      </c>
      <c r="E104" s="246" t="s">
        <v>157</v>
      </c>
      <c r="F104" s="247" t="s">
        <v>466</v>
      </c>
      <c r="G104" s="246"/>
      <c r="H104" s="248">
        <f>H105</f>
        <v>80</v>
      </c>
      <c r="I104" s="248">
        <f t="shared" ref="I104:J104" si="42">I105</f>
        <v>23</v>
      </c>
      <c r="J104" s="249">
        <f t="shared" si="42"/>
        <v>23</v>
      </c>
      <c r="K104" s="105"/>
    </row>
    <row r="105" spans="2:11" ht="63" x14ac:dyDescent="0.3">
      <c r="B105" s="236">
        <f t="shared" si="34"/>
        <v>87</v>
      </c>
      <c r="C105" s="244" t="s">
        <v>117</v>
      </c>
      <c r="D105" s="245">
        <v>901</v>
      </c>
      <c r="E105" s="246" t="s">
        <v>157</v>
      </c>
      <c r="F105" s="247" t="s">
        <v>466</v>
      </c>
      <c r="G105" s="246" t="s">
        <v>116</v>
      </c>
      <c r="H105" s="248">
        <v>80</v>
      </c>
      <c r="I105" s="248">
        <v>23</v>
      </c>
      <c r="J105" s="249">
        <v>23</v>
      </c>
      <c r="K105" s="105"/>
    </row>
    <row r="106" spans="2:11" ht="65.25" customHeight="1" x14ac:dyDescent="0.3">
      <c r="B106" s="236">
        <f t="shared" si="34"/>
        <v>88</v>
      </c>
      <c r="C106" s="244" t="s">
        <v>48</v>
      </c>
      <c r="D106" s="245">
        <v>901</v>
      </c>
      <c r="E106" s="246" t="s">
        <v>157</v>
      </c>
      <c r="F106" s="247" t="s">
        <v>478</v>
      </c>
      <c r="G106" s="246"/>
      <c r="H106" s="248">
        <f>H107</f>
        <v>106.1</v>
      </c>
      <c r="I106" s="248">
        <f t="shared" ref="I106:J106" si="43">I107</f>
        <v>180</v>
      </c>
      <c r="J106" s="249">
        <f t="shared" si="43"/>
        <v>180</v>
      </c>
      <c r="K106" s="105"/>
    </row>
    <row r="107" spans="2:11" ht="63" x14ac:dyDescent="0.3">
      <c r="B107" s="236">
        <f t="shared" si="34"/>
        <v>89</v>
      </c>
      <c r="C107" s="244" t="s">
        <v>117</v>
      </c>
      <c r="D107" s="245">
        <v>901</v>
      </c>
      <c r="E107" s="246" t="s">
        <v>157</v>
      </c>
      <c r="F107" s="247" t="s">
        <v>478</v>
      </c>
      <c r="G107" s="246" t="s">
        <v>116</v>
      </c>
      <c r="H107" s="248">
        <v>106.1</v>
      </c>
      <c r="I107" s="248">
        <v>180</v>
      </c>
      <c r="J107" s="249">
        <v>180</v>
      </c>
      <c r="K107" s="105"/>
    </row>
    <row r="108" spans="2:11" ht="77.25" customHeight="1" x14ac:dyDescent="0.3">
      <c r="B108" s="236">
        <f t="shared" si="34"/>
        <v>90</v>
      </c>
      <c r="C108" s="244" t="s">
        <v>616</v>
      </c>
      <c r="D108" s="308">
        <v>901</v>
      </c>
      <c r="E108" s="246" t="s">
        <v>157</v>
      </c>
      <c r="F108" s="247" t="s">
        <v>467</v>
      </c>
      <c r="G108" s="246"/>
      <c r="H108" s="248">
        <f>+H110+H109</f>
        <v>5</v>
      </c>
      <c r="I108" s="248">
        <f t="shared" ref="I108:J108" si="44">+I110+I109</f>
        <v>180</v>
      </c>
      <c r="J108" s="249">
        <f t="shared" si="44"/>
        <v>180</v>
      </c>
      <c r="K108" s="105"/>
    </row>
    <row r="109" spans="2:11" ht="60.75" customHeight="1" x14ac:dyDescent="0.3">
      <c r="B109" s="236">
        <f t="shared" si="34"/>
        <v>91</v>
      </c>
      <c r="C109" s="244" t="s">
        <v>117</v>
      </c>
      <c r="D109" s="308">
        <v>901</v>
      </c>
      <c r="E109" s="246" t="s">
        <v>157</v>
      </c>
      <c r="F109" s="247" t="s">
        <v>467</v>
      </c>
      <c r="G109" s="246" t="s">
        <v>116</v>
      </c>
      <c r="H109" s="248">
        <v>0</v>
      </c>
      <c r="I109" s="248">
        <v>175.3</v>
      </c>
      <c r="J109" s="249">
        <v>175.6</v>
      </c>
      <c r="K109" s="105"/>
    </row>
    <row r="110" spans="2:11" ht="31.5" x14ac:dyDescent="0.3">
      <c r="B110" s="236">
        <f t="shared" si="34"/>
        <v>92</v>
      </c>
      <c r="C110" s="244" t="s">
        <v>108</v>
      </c>
      <c r="D110" s="245">
        <v>901</v>
      </c>
      <c r="E110" s="246" t="s">
        <v>157</v>
      </c>
      <c r="F110" s="247" t="s">
        <v>467</v>
      </c>
      <c r="G110" s="246" t="s">
        <v>107</v>
      </c>
      <c r="H110" s="248">
        <v>5</v>
      </c>
      <c r="I110" s="262">
        <v>4.7</v>
      </c>
      <c r="J110" s="263">
        <v>4.4000000000000004</v>
      </c>
      <c r="K110" s="105"/>
    </row>
    <row r="111" spans="2:11" ht="109.5" customHeight="1" x14ac:dyDescent="0.3">
      <c r="B111" s="236">
        <f t="shared" si="34"/>
        <v>93</v>
      </c>
      <c r="C111" s="244" t="s">
        <v>617</v>
      </c>
      <c r="D111" s="245">
        <v>901</v>
      </c>
      <c r="E111" s="246" t="s">
        <v>157</v>
      </c>
      <c r="F111" s="247" t="s">
        <v>229</v>
      </c>
      <c r="G111" s="246"/>
      <c r="H111" s="248">
        <f>H112+H114</f>
        <v>15393.4</v>
      </c>
      <c r="I111" s="248">
        <f t="shared" ref="I111:J111" si="45">I112+I114</f>
        <v>0</v>
      </c>
      <c r="J111" s="249">
        <f t="shared" si="45"/>
        <v>0</v>
      </c>
      <c r="K111" s="105"/>
    </row>
    <row r="112" spans="2:11" ht="125.25" customHeight="1" x14ac:dyDescent="0.3">
      <c r="B112" s="236">
        <f t="shared" si="34"/>
        <v>94</v>
      </c>
      <c r="C112" s="244" t="s">
        <v>621</v>
      </c>
      <c r="D112" s="245">
        <v>901</v>
      </c>
      <c r="E112" s="246" t="s">
        <v>157</v>
      </c>
      <c r="F112" s="247" t="s">
        <v>49</v>
      </c>
      <c r="G112" s="246"/>
      <c r="H112" s="248">
        <f>H113</f>
        <v>15093.4</v>
      </c>
      <c r="I112" s="248">
        <f t="shared" ref="I112:J112" si="46">I113</f>
        <v>0</v>
      </c>
      <c r="J112" s="249">
        <f t="shared" si="46"/>
        <v>0</v>
      </c>
      <c r="K112" s="105"/>
    </row>
    <row r="113" spans="2:11" ht="63" x14ac:dyDescent="0.3">
      <c r="B113" s="236">
        <f t="shared" si="34"/>
        <v>95</v>
      </c>
      <c r="C113" s="244" t="s">
        <v>117</v>
      </c>
      <c r="D113" s="245">
        <v>901</v>
      </c>
      <c r="E113" s="246" t="s">
        <v>157</v>
      </c>
      <c r="F113" s="247" t="s">
        <v>49</v>
      </c>
      <c r="G113" s="246" t="s">
        <v>116</v>
      </c>
      <c r="H113" s="248">
        <v>15093.4</v>
      </c>
      <c r="I113" s="262">
        <v>0</v>
      </c>
      <c r="J113" s="263">
        <v>0</v>
      </c>
      <c r="K113" s="105"/>
    </row>
    <row r="114" spans="2:11" ht="47.25" x14ac:dyDescent="0.3">
      <c r="B114" s="236">
        <f t="shared" si="34"/>
        <v>96</v>
      </c>
      <c r="C114" s="244" t="s">
        <v>694</v>
      </c>
      <c r="D114" s="245">
        <v>901</v>
      </c>
      <c r="E114" s="246" t="s">
        <v>157</v>
      </c>
      <c r="F114" s="247" t="s">
        <v>695</v>
      </c>
      <c r="G114" s="246"/>
      <c r="H114" s="248">
        <f>H115</f>
        <v>300</v>
      </c>
      <c r="I114" s="248">
        <f t="shared" ref="I114:J114" si="47">I115</f>
        <v>0</v>
      </c>
      <c r="J114" s="249">
        <f t="shared" si="47"/>
        <v>0</v>
      </c>
      <c r="K114" s="105"/>
    </row>
    <row r="115" spans="2:11" ht="63" x14ac:dyDescent="0.3">
      <c r="B115" s="236">
        <f t="shared" si="34"/>
        <v>97</v>
      </c>
      <c r="C115" s="244" t="s">
        <v>117</v>
      </c>
      <c r="D115" s="245">
        <v>901</v>
      </c>
      <c r="E115" s="246" t="s">
        <v>157</v>
      </c>
      <c r="F115" s="247" t="s">
        <v>695</v>
      </c>
      <c r="G115" s="246" t="s">
        <v>116</v>
      </c>
      <c r="H115" s="248">
        <v>300</v>
      </c>
      <c r="I115" s="262">
        <v>0</v>
      </c>
      <c r="J115" s="263">
        <v>0</v>
      </c>
      <c r="K115" s="105"/>
    </row>
    <row r="116" spans="2:11" ht="31.5" x14ac:dyDescent="0.3">
      <c r="B116" s="236">
        <f t="shared" si="34"/>
        <v>98</v>
      </c>
      <c r="C116" s="244" t="s">
        <v>379</v>
      </c>
      <c r="D116" s="245">
        <v>901</v>
      </c>
      <c r="E116" s="246" t="s">
        <v>157</v>
      </c>
      <c r="F116" s="247" t="s">
        <v>36</v>
      </c>
      <c r="G116" s="246"/>
      <c r="H116" s="248">
        <f>H117</f>
        <v>18366.900000000001</v>
      </c>
      <c r="I116" s="248">
        <f t="shared" ref="I116:J116" si="48">I117</f>
        <v>18521.900000000001</v>
      </c>
      <c r="J116" s="249">
        <f t="shared" si="48"/>
        <v>19186</v>
      </c>
      <c r="K116" s="105"/>
    </row>
    <row r="117" spans="2:11" ht="63" x14ac:dyDescent="0.3">
      <c r="B117" s="236">
        <f t="shared" si="34"/>
        <v>99</v>
      </c>
      <c r="C117" s="244" t="s">
        <v>739</v>
      </c>
      <c r="D117" s="245">
        <v>901</v>
      </c>
      <c r="E117" s="246" t="s">
        <v>157</v>
      </c>
      <c r="F117" s="247" t="s">
        <v>553</v>
      </c>
      <c r="G117" s="246"/>
      <c r="H117" s="248">
        <f>H118+H119+H120</f>
        <v>18366.900000000001</v>
      </c>
      <c r="I117" s="248">
        <f>I118+I119+I120</f>
        <v>18521.900000000001</v>
      </c>
      <c r="J117" s="249">
        <f>J118+J119+J120</f>
        <v>19186</v>
      </c>
      <c r="K117" s="105"/>
    </row>
    <row r="118" spans="2:11" ht="31.5" x14ac:dyDescent="0.3">
      <c r="B118" s="236">
        <f t="shared" si="34"/>
        <v>100</v>
      </c>
      <c r="C118" s="244" t="s">
        <v>138</v>
      </c>
      <c r="D118" s="245">
        <v>901</v>
      </c>
      <c r="E118" s="246" t="s">
        <v>157</v>
      </c>
      <c r="F118" s="247" t="s">
        <v>553</v>
      </c>
      <c r="G118" s="246" t="s">
        <v>135</v>
      </c>
      <c r="H118" s="248">
        <v>16270.2</v>
      </c>
      <c r="I118" s="262">
        <v>16959.900000000001</v>
      </c>
      <c r="J118" s="263">
        <v>17618.400000000001</v>
      </c>
      <c r="K118" s="105"/>
    </row>
    <row r="119" spans="2:11" ht="63" x14ac:dyDescent="0.3">
      <c r="B119" s="236">
        <f t="shared" si="34"/>
        <v>101</v>
      </c>
      <c r="C119" s="244" t="s">
        <v>117</v>
      </c>
      <c r="D119" s="245">
        <v>901</v>
      </c>
      <c r="E119" s="246" t="s">
        <v>157</v>
      </c>
      <c r="F119" s="247" t="s">
        <v>553</v>
      </c>
      <c r="G119" s="246" t="s">
        <v>116</v>
      </c>
      <c r="H119" s="248">
        <v>2055.6999999999998</v>
      </c>
      <c r="I119" s="262">
        <v>1522.5</v>
      </c>
      <c r="J119" s="263">
        <v>1529.5</v>
      </c>
      <c r="K119" s="105"/>
    </row>
    <row r="120" spans="2:11" ht="32.25" thickBot="1" x14ac:dyDescent="0.35">
      <c r="B120" s="226">
        <f t="shared" si="34"/>
        <v>102</v>
      </c>
      <c r="C120" s="250" t="s">
        <v>108</v>
      </c>
      <c r="D120" s="251">
        <v>901</v>
      </c>
      <c r="E120" s="252" t="s">
        <v>157</v>
      </c>
      <c r="F120" s="253" t="s">
        <v>553</v>
      </c>
      <c r="G120" s="252" t="s">
        <v>107</v>
      </c>
      <c r="H120" s="254">
        <v>41</v>
      </c>
      <c r="I120" s="265">
        <v>39.5</v>
      </c>
      <c r="J120" s="266">
        <v>38.1</v>
      </c>
      <c r="K120" s="105"/>
    </row>
    <row r="121" spans="2:11" ht="63" customHeight="1" thickBot="1" x14ac:dyDescent="0.35">
      <c r="B121" s="218">
        <f t="shared" si="34"/>
        <v>103</v>
      </c>
      <c r="C121" s="233" t="s">
        <v>87</v>
      </c>
      <c r="D121" s="234">
        <v>901</v>
      </c>
      <c r="E121" s="235" t="s">
        <v>86</v>
      </c>
      <c r="F121" s="235"/>
      <c r="G121" s="235"/>
      <c r="H121" s="258">
        <f>H122+H131</f>
        <v>887</v>
      </c>
      <c r="I121" s="258">
        <f t="shared" ref="I121:J121" si="49">I122+I131</f>
        <v>887</v>
      </c>
      <c r="J121" s="259">
        <f t="shared" si="49"/>
        <v>887</v>
      </c>
      <c r="K121" s="105"/>
    </row>
    <row r="122" spans="2:11" ht="91.5" customHeight="1" x14ac:dyDescent="0.3">
      <c r="B122" s="236">
        <f t="shared" si="34"/>
        <v>104</v>
      </c>
      <c r="C122" s="268" t="s">
        <v>592</v>
      </c>
      <c r="D122" s="269">
        <v>901</v>
      </c>
      <c r="E122" s="270" t="s">
        <v>86</v>
      </c>
      <c r="F122" s="271" t="s">
        <v>50</v>
      </c>
      <c r="G122" s="281"/>
      <c r="H122" s="242">
        <f>H123+H125+H127+H129</f>
        <v>666</v>
      </c>
      <c r="I122" s="242">
        <f>I123+I125+I127+I129</f>
        <v>666</v>
      </c>
      <c r="J122" s="243">
        <f>J123+J125+J127+J129</f>
        <v>666</v>
      </c>
      <c r="K122" s="105"/>
    </row>
    <row r="123" spans="2:11" ht="48.75" customHeight="1" x14ac:dyDescent="0.3">
      <c r="B123" s="236">
        <f t="shared" si="34"/>
        <v>105</v>
      </c>
      <c r="C123" s="261" t="s">
        <v>137</v>
      </c>
      <c r="D123" s="282">
        <v>901</v>
      </c>
      <c r="E123" s="274" t="s">
        <v>86</v>
      </c>
      <c r="F123" s="271" t="s">
        <v>51</v>
      </c>
      <c r="G123" s="287"/>
      <c r="H123" s="248">
        <f>H124</f>
        <v>240</v>
      </c>
      <c r="I123" s="248">
        <f t="shared" ref="I123:J123" si="50">I124</f>
        <v>240</v>
      </c>
      <c r="J123" s="249">
        <f t="shared" si="50"/>
        <v>240</v>
      </c>
      <c r="K123" s="105"/>
    </row>
    <row r="124" spans="2:11" ht="60.75" customHeight="1" x14ac:dyDescent="0.3">
      <c r="B124" s="236">
        <f t="shared" si="34"/>
        <v>106</v>
      </c>
      <c r="C124" s="244" t="s">
        <v>117</v>
      </c>
      <c r="D124" s="282">
        <v>901</v>
      </c>
      <c r="E124" s="274" t="s">
        <v>86</v>
      </c>
      <c r="F124" s="271" t="s">
        <v>51</v>
      </c>
      <c r="G124" s="274" t="s">
        <v>116</v>
      </c>
      <c r="H124" s="248">
        <v>240</v>
      </c>
      <c r="I124" s="248">
        <v>240</v>
      </c>
      <c r="J124" s="249">
        <v>240</v>
      </c>
      <c r="K124" s="105"/>
    </row>
    <row r="125" spans="2:11" ht="62.25" customHeight="1" x14ac:dyDescent="0.3">
      <c r="B125" s="236">
        <f t="shared" si="34"/>
        <v>107</v>
      </c>
      <c r="C125" s="261" t="s">
        <v>52</v>
      </c>
      <c r="D125" s="276">
        <v>901</v>
      </c>
      <c r="E125" s="284" t="s">
        <v>86</v>
      </c>
      <c r="F125" s="280" t="s">
        <v>53</v>
      </c>
      <c r="G125" s="309"/>
      <c r="H125" s="254">
        <f>H126</f>
        <v>259</v>
      </c>
      <c r="I125" s="254">
        <f t="shared" ref="I125:J125" si="51">I126</f>
        <v>259</v>
      </c>
      <c r="J125" s="255">
        <f t="shared" si="51"/>
        <v>259</v>
      </c>
      <c r="K125" s="105"/>
    </row>
    <row r="126" spans="2:11" ht="61.5" customHeight="1" x14ac:dyDescent="0.3">
      <c r="B126" s="236">
        <f t="shared" si="34"/>
        <v>108</v>
      </c>
      <c r="C126" s="244" t="s">
        <v>117</v>
      </c>
      <c r="D126" s="282">
        <v>901</v>
      </c>
      <c r="E126" s="274" t="s">
        <v>86</v>
      </c>
      <c r="F126" s="275" t="s">
        <v>53</v>
      </c>
      <c r="G126" s="274" t="s">
        <v>116</v>
      </c>
      <c r="H126" s="248">
        <v>259</v>
      </c>
      <c r="I126" s="248">
        <v>259</v>
      </c>
      <c r="J126" s="249">
        <v>259</v>
      </c>
      <c r="K126" s="105"/>
    </row>
    <row r="127" spans="2:11" ht="16.5" customHeight="1" x14ac:dyDescent="0.3">
      <c r="B127" s="236">
        <f t="shared" si="34"/>
        <v>109</v>
      </c>
      <c r="C127" s="261" t="s">
        <v>54</v>
      </c>
      <c r="D127" s="282">
        <v>901</v>
      </c>
      <c r="E127" s="274" t="s">
        <v>86</v>
      </c>
      <c r="F127" s="275" t="s">
        <v>55</v>
      </c>
      <c r="G127" s="287"/>
      <c r="H127" s="248">
        <f>H128</f>
        <v>117</v>
      </c>
      <c r="I127" s="248">
        <f t="shared" ref="I127:J127" si="52">I128</f>
        <v>117</v>
      </c>
      <c r="J127" s="249">
        <f t="shared" si="52"/>
        <v>117</v>
      </c>
      <c r="K127" s="105"/>
    </row>
    <row r="128" spans="2:11" ht="60.75" customHeight="1" x14ac:dyDescent="0.3">
      <c r="B128" s="236">
        <f t="shared" si="34"/>
        <v>110</v>
      </c>
      <c r="C128" s="244" t="s">
        <v>117</v>
      </c>
      <c r="D128" s="282">
        <v>901</v>
      </c>
      <c r="E128" s="274" t="s">
        <v>86</v>
      </c>
      <c r="F128" s="275" t="s">
        <v>55</v>
      </c>
      <c r="G128" s="274" t="s">
        <v>116</v>
      </c>
      <c r="H128" s="248">
        <v>117</v>
      </c>
      <c r="I128" s="248">
        <v>117</v>
      </c>
      <c r="J128" s="249">
        <v>117</v>
      </c>
      <c r="K128" s="105"/>
    </row>
    <row r="129" spans="2:11" ht="68.25" customHeight="1" x14ac:dyDescent="0.3">
      <c r="B129" s="236">
        <f t="shared" si="34"/>
        <v>111</v>
      </c>
      <c r="C129" s="244" t="s">
        <v>56</v>
      </c>
      <c r="D129" s="282">
        <v>901</v>
      </c>
      <c r="E129" s="274" t="s">
        <v>86</v>
      </c>
      <c r="F129" s="275" t="s">
        <v>57</v>
      </c>
      <c r="G129" s="274"/>
      <c r="H129" s="248">
        <f>H130</f>
        <v>50</v>
      </c>
      <c r="I129" s="248">
        <f t="shared" ref="I129:J129" si="53">I130</f>
        <v>50</v>
      </c>
      <c r="J129" s="249">
        <f t="shared" si="53"/>
        <v>50</v>
      </c>
      <c r="K129" s="105"/>
    </row>
    <row r="130" spans="2:11" ht="61.5" customHeight="1" x14ac:dyDescent="0.3">
      <c r="B130" s="236">
        <f t="shared" si="34"/>
        <v>112</v>
      </c>
      <c r="C130" s="244" t="s">
        <v>117</v>
      </c>
      <c r="D130" s="282">
        <v>901</v>
      </c>
      <c r="E130" s="274" t="s">
        <v>86</v>
      </c>
      <c r="F130" s="275" t="s">
        <v>57</v>
      </c>
      <c r="G130" s="274" t="s">
        <v>116</v>
      </c>
      <c r="H130" s="248">
        <v>50</v>
      </c>
      <c r="I130" s="248">
        <v>50</v>
      </c>
      <c r="J130" s="249">
        <v>50</v>
      </c>
      <c r="K130" s="105"/>
    </row>
    <row r="131" spans="2:11" ht="132" customHeight="1" x14ac:dyDescent="0.3">
      <c r="B131" s="236">
        <f t="shared" si="34"/>
        <v>113</v>
      </c>
      <c r="C131" s="244" t="s">
        <v>593</v>
      </c>
      <c r="D131" s="282">
        <v>901</v>
      </c>
      <c r="E131" s="274" t="s">
        <v>86</v>
      </c>
      <c r="F131" s="275" t="s">
        <v>333</v>
      </c>
      <c r="G131" s="274"/>
      <c r="H131" s="248">
        <f>H132+H134+H136+H138+H140+H142+H144</f>
        <v>221</v>
      </c>
      <c r="I131" s="248">
        <f t="shared" ref="I131:J131" si="54">I132+I134+I136+I138+I140+I142+I144</f>
        <v>221</v>
      </c>
      <c r="J131" s="249">
        <f t="shared" si="54"/>
        <v>221</v>
      </c>
      <c r="K131" s="105"/>
    </row>
    <row r="132" spans="2:11" ht="139.5" customHeight="1" x14ac:dyDescent="0.3">
      <c r="B132" s="236">
        <f t="shared" si="34"/>
        <v>114</v>
      </c>
      <c r="C132" s="244" t="s">
        <v>604</v>
      </c>
      <c r="D132" s="282">
        <v>901</v>
      </c>
      <c r="E132" s="274" t="s">
        <v>86</v>
      </c>
      <c r="F132" s="283" t="s">
        <v>340</v>
      </c>
      <c r="G132" s="274"/>
      <c r="H132" s="248">
        <f>H133</f>
        <v>1</v>
      </c>
      <c r="I132" s="248">
        <f t="shared" ref="I132:J132" si="55">I133</f>
        <v>1</v>
      </c>
      <c r="J132" s="249">
        <f t="shared" si="55"/>
        <v>1</v>
      </c>
      <c r="K132" s="105"/>
    </row>
    <row r="133" spans="2:11" ht="63" customHeight="1" x14ac:dyDescent="0.3">
      <c r="B133" s="236">
        <f t="shared" si="34"/>
        <v>115</v>
      </c>
      <c r="C133" s="244" t="s">
        <v>117</v>
      </c>
      <c r="D133" s="282">
        <v>901</v>
      </c>
      <c r="E133" s="274" t="s">
        <v>86</v>
      </c>
      <c r="F133" s="283" t="s">
        <v>340</v>
      </c>
      <c r="G133" s="274" t="s">
        <v>116</v>
      </c>
      <c r="H133" s="248">
        <v>1</v>
      </c>
      <c r="I133" s="248">
        <v>1</v>
      </c>
      <c r="J133" s="249">
        <v>1</v>
      </c>
      <c r="K133" s="105"/>
    </row>
    <row r="134" spans="2:11" ht="152.25" customHeight="1" x14ac:dyDescent="0.3">
      <c r="B134" s="236">
        <f t="shared" si="34"/>
        <v>116</v>
      </c>
      <c r="C134" s="302" t="s">
        <v>605</v>
      </c>
      <c r="D134" s="282">
        <v>901</v>
      </c>
      <c r="E134" s="274" t="s">
        <v>86</v>
      </c>
      <c r="F134" s="283" t="s">
        <v>339</v>
      </c>
      <c r="G134" s="274"/>
      <c r="H134" s="248">
        <f>H135</f>
        <v>70</v>
      </c>
      <c r="I134" s="248">
        <f>I135</f>
        <v>70</v>
      </c>
      <c r="J134" s="249">
        <f t="shared" ref="J134" si="56">J135</f>
        <v>70</v>
      </c>
      <c r="K134" s="105"/>
    </row>
    <row r="135" spans="2:11" ht="62.25" customHeight="1" x14ac:dyDescent="0.3">
      <c r="B135" s="236">
        <f t="shared" si="34"/>
        <v>117</v>
      </c>
      <c r="C135" s="244" t="s">
        <v>117</v>
      </c>
      <c r="D135" s="282">
        <v>901</v>
      </c>
      <c r="E135" s="274" t="s">
        <v>86</v>
      </c>
      <c r="F135" s="283" t="s">
        <v>339</v>
      </c>
      <c r="G135" s="274" t="s">
        <v>116</v>
      </c>
      <c r="H135" s="248">
        <v>70</v>
      </c>
      <c r="I135" s="248">
        <v>70</v>
      </c>
      <c r="J135" s="249">
        <v>70</v>
      </c>
      <c r="K135" s="105"/>
    </row>
    <row r="136" spans="2:11" ht="125.25" customHeight="1" x14ac:dyDescent="0.3">
      <c r="B136" s="236">
        <f t="shared" si="34"/>
        <v>118</v>
      </c>
      <c r="C136" s="244" t="s">
        <v>336</v>
      </c>
      <c r="D136" s="282">
        <v>901</v>
      </c>
      <c r="E136" s="274" t="s">
        <v>86</v>
      </c>
      <c r="F136" s="282" t="s">
        <v>341</v>
      </c>
      <c r="G136" s="274"/>
      <c r="H136" s="248">
        <f>H137</f>
        <v>30</v>
      </c>
      <c r="I136" s="248">
        <f t="shared" ref="I136:J136" si="57">I137</f>
        <v>30</v>
      </c>
      <c r="J136" s="249">
        <f t="shared" si="57"/>
        <v>30</v>
      </c>
      <c r="K136" s="105"/>
    </row>
    <row r="137" spans="2:11" ht="60" customHeight="1" x14ac:dyDescent="0.3">
      <c r="B137" s="236">
        <f t="shared" si="34"/>
        <v>119</v>
      </c>
      <c r="C137" s="244" t="s">
        <v>117</v>
      </c>
      <c r="D137" s="282">
        <v>901</v>
      </c>
      <c r="E137" s="274" t="s">
        <v>86</v>
      </c>
      <c r="F137" s="282" t="s">
        <v>341</v>
      </c>
      <c r="G137" s="274" t="s">
        <v>116</v>
      </c>
      <c r="H137" s="248">
        <v>30</v>
      </c>
      <c r="I137" s="248">
        <v>30</v>
      </c>
      <c r="J137" s="249">
        <v>30</v>
      </c>
      <c r="K137" s="105"/>
    </row>
    <row r="138" spans="2:11" ht="60.75" customHeight="1" x14ac:dyDescent="0.3">
      <c r="B138" s="236">
        <f t="shared" si="34"/>
        <v>120</v>
      </c>
      <c r="C138" s="302" t="s">
        <v>337</v>
      </c>
      <c r="D138" s="282">
        <v>901</v>
      </c>
      <c r="E138" s="274" t="s">
        <v>86</v>
      </c>
      <c r="F138" s="283" t="s">
        <v>342</v>
      </c>
      <c r="G138" s="274"/>
      <c r="H138" s="248">
        <f>H139</f>
        <v>20</v>
      </c>
      <c r="I138" s="248">
        <f t="shared" ref="I138:J138" si="58">I139</f>
        <v>20</v>
      </c>
      <c r="J138" s="249">
        <f t="shared" si="58"/>
        <v>20</v>
      </c>
      <c r="K138" s="105"/>
    </row>
    <row r="139" spans="2:11" ht="60.75" customHeight="1" x14ac:dyDescent="0.3">
      <c r="B139" s="236">
        <f t="shared" si="34"/>
        <v>121</v>
      </c>
      <c r="C139" s="244" t="s">
        <v>117</v>
      </c>
      <c r="D139" s="282">
        <v>901</v>
      </c>
      <c r="E139" s="274" t="s">
        <v>86</v>
      </c>
      <c r="F139" s="283" t="s">
        <v>342</v>
      </c>
      <c r="G139" s="274" t="s">
        <v>116</v>
      </c>
      <c r="H139" s="248">
        <v>20</v>
      </c>
      <c r="I139" s="248">
        <v>20</v>
      </c>
      <c r="J139" s="249">
        <v>20</v>
      </c>
      <c r="K139" s="105"/>
    </row>
    <row r="140" spans="2:11" ht="97.5" customHeight="1" x14ac:dyDescent="0.3">
      <c r="B140" s="236">
        <f t="shared" si="34"/>
        <v>122</v>
      </c>
      <c r="C140" s="244" t="s">
        <v>416</v>
      </c>
      <c r="D140" s="310">
        <v>901</v>
      </c>
      <c r="E140" s="274" t="s">
        <v>86</v>
      </c>
      <c r="F140" s="300" t="s">
        <v>417</v>
      </c>
      <c r="G140" s="274"/>
      <c r="H140" s="248">
        <f>H141</f>
        <v>20</v>
      </c>
      <c r="I140" s="248">
        <f t="shared" ref="I140:J140" si="59">I141</f>
        <v>20</v>
      </c>
      <c r="J140" s="249">
        <f t="shared" si="59"/>
        <v>20</v>
      </c>
      <c r="K140" s="105"/>
    </row>
    <row r="141" spans="2:11" ht="60.75" customHeight="1" x14ac:dyDescent="0.3">
      <c r="B141" s="236">
        <f t="shared" si="34"/>
        <v>123</v>
      </c>
      <c r="C141" s="244" t="s">
        <v>117</v>
      </c>
      <c r="D141" s="282">
        <v>901</v>
      </c>
      <c r="E141" s="274" t="s">
        <v>86</v>
      </c>
      <c r="F141" s="300" t="s">
        <v>417</v>
      </c>
      <c r="G141" s="274" t="s">
        <v>116</v>
      </c>
      <c r="H141" s="248">
        <v>20</v>
      </c>
      <c r="I141" s="248">
        <v>20</v>
      </c>
      <c r="J141" s="249">
        <v>20</v>
      </c>
      <c r="K141" s="105"/>
    </row>
    <row r="142" spans="2:11" ht="110.25" x14ac:dyDescent="0.3">
      <c r="B142" s="236">
        <f t="shared" si="34"/>
        <v>124</v>
      </c>
      <c r="C142" s="244" t="s">
        <v>414</v>
      </c>
      <c r="D142" s="282">
        <v>901</v>
      </c>
      <c r="E142" s="274" t="s">
        <v>86</v>
      </c>
      <c r="F142" s="283" t="s">
        <v>415</v>
      </c>
      <c r="G142" s="274"/>
      <c r="H142" s="248">
        <f>H143</f>
        <v>30</v>
      </c>
      <c r="I142" s="248">
        <f t="shared" ref="I142:J142" si="60">I143</f>
        <v>30</v>
      </c>
      <c r="J142" s="249">
        <f t="shared" si="60"/>
        <v>30</v>
      </c>
      <c r="K142" s="105"/>
    </row>
    <row r="143" spans="2:11" ht="60.75" customHeight="1" x14ac:dyDescent="0.3">
      <c r="B143" s="236">
        <f t="shared" si="34"/>
        <v>125</v>
      </c>
      <c r="C143" s="244" t="s">
        <v>117</v>
      </c>
      <c r="D143" s="282">
        <v>901</v>
      </c>
      <c r="E143" s="274" t="s">
        <v>86</v>
      </c>
      <c r="F143" s="283" t="s">
        <v>415</v>
      </c>
      <c r="G143" s="274" t="s">
        <v>116</v>
      </c>
      <c r="H143" s="248">
        <v>30</v>
      </c>
      <c r="I143" s="248">
        <v>30</v>
      </c>
      <c r="J143" s="249">
        <v>30</v>
      </c>
      <c r="K143" s="105"/>
    </row>
    <row r="144" spans="2:11" ht="113.25" customHeight="1" x14ac:dyDescent="0.3">
      <c r="B144" s="236">
        <f t="shared" si="34"/>
        <v>126</v>
      </c>
      <c r="C144" s="244" t="s">
        <v>338</v>
      </c>
      <c r="D144" s="282">
        <v>901</v>
      </c>
      <c r="E144" s="274" t="s">
        <v>86</v>
      </c>
      <c r="F144" s="283" t="s">
        <v>343</v>
      </c>
      <c r="G144" s="274"/>
      <c r="H144" s="248">
        <f>H145</f>
        <v>50</v>
      </c>
      <c r="I144" s="248">
        <f t="shared" ref="I144:J144" si="61">I145</f>
        <v>50</v>
      </c>
      <c r="J144" s="249">
        <f t="shared" si="61"/>
        <v>50</v>
      </c>
      <c r="K144" s="105"/>
    </row>
    <row r="145" spans="2:11" ht="48" customHeight="1" thickBot="1" x14ac:dyDescent="0.35">
      <c r="B145" s="226">
        <f t="shared" si="34"/>
        <v>127</v>
      </c>
      <c r="C145" s="250" t="s">
        <v>117</v>
      </c>
      <c r="D145" s="276">
        <v>901</v>
      </c>
      <c r="E145" s="284" t="s">
        <v>86</v>
      </c>
      <c r="F145" s="285" t="s">
        <v>343</v>
      </c>
      <c r="G145" s="277" t="s">
        <v>116</v>
      </c>
      <c r="H145" s="311">
        <v>50</v>
      </c>
      <c r="I145" s="311">
        <v>50</v>
      </c>
      <c r="J145" s="312">
        <v>50</v>
      </c>
      <c r="K145" s="105"/>
    </row>
    <row r="146" spans="2:11" ht="30.75" customHeight="1" thickBot="1" x14ac:dyDescent="0.35">
      <c r="B146" s="218">
        <f t="shared" si="34"/>
        <v>128</v>
      </c>
      <c r="C146" s="219" t="s">
        <v>181</v>
      </c>
      <c r="D146" s="223">
        <v>901</v>
      </c>
      <c r="E146" s="257" t="s">
        <v>180</v>
      </c>
      <c r="F146" s="313"/>
      <c r="G146" s="257"/>
      <c r="H146" s="224">
        <f>H147+H153+H161+H176+H191+H169</f>
        <v>252070.2</v>
      </c>
      <c r="I146" s="224">
        <f>I147+I153+I161+I169+I176+I191</f>
        <v>102071.9</v>
      </c>
      <c r="J146" s="225">
        <f>J147+J153+J161+J169+J176+J191</f>
        <v>66365.600000000006</v>
      </c>
      <c r="K146" s="105"/>
    </row>
    <row r="147" spans="2:11" ht="32.25" customHeight="1" thickBot="1" x14ac:dyDescent="0.35">
      <c r="B147" s="218">
        <f t="shared" si="34"/>
        <v>129</v>
      </c>
      <c r="C147" s="233" t="s">
        <v>231</v>
      </c>
      <c r="D147" s="234">
        <v>901</v>
      </c>
      <c r="E147" s="235" t="s">
        <v>232</v>
      </c>
      <c r="F147" s="314"/>
      <c r="G147" s="235"/>
      <c r="H147" s="258">
        <f>H148</f>
        <v>1031.8999999999999</v>
      </c>
      <c r="I147" s="258">
        <f t="shared" ref="I147:J147" si="62">I148</f>
        <v>1031.8999999999999</v>
      </c>
      <c r="J147" s="259">
        <f t="shared" si="62"/>
        <v>1031.8999999999999</v>
      </c>
      <c r="K147" s="105"/>
    </row>
    <row r="148" spans="2:11" ht="113.25" customHeight="1" x14ac:dyDescent="0.3">
      <c r="B148" s="236">
        <f t="shared" ref="B148:B211" si="63">B147+1</f>
        <v>130</v>
      </c>
      <c r="C148" s="268" t="s">
        <v>623</v>
      </c>
      <c r="D148" s="269">
        <v>901</v>
      </c>
      <c r="E148" s="277" t="s">
        <v>232</v>
      </c>
      <c r="F148" s="271" t="s">
        <v>221</v>
      </c>
      <c r="G148" s="281"/>
      <c r="H148" s="242">
        <f>H149+H151</f>
        <v>1031.8999999999999</v>
      </c>
      <c r="I148" s="242">
        <f t="shared" ref="I148:J148" si="64">I149+I151</f>
        <v>1031.8999999999999</v>
      </c>
      <c r="J148" s="243">
        <f t="shared" si="64"/>
        <v>1031.8999999999999</v>
      </c>
      <c r="K148" s="105"/>
    </row>
    <row r="149" spans="2:11" ht="97.5" customHeight="1" x14ac:dyDescent="0.3">
      <c r="B149" s="236">
        <f t="shared" si="63"/>
        <v>131</v>
      </c>
      <c r="C149" s="261" t="s">
        <v>420</v>
      </c>
      <c r="D149" s="282">
        <v>901</v>
      </c>
      <c r="E149" s="274" t="s">
        <v>232</v>
      </c>
      <c r="F149" s="298" t="s">
        <v>421</v>
      </c>
      <c r="G149" s="274"/>
      <c r="H149" s="248">
        <f>H150</f>
        <v>983.8</v>
      </c>
      <c r="I149" s="248">
        <f t="shared" ref="I149:J149" si="65">I150</f>
        <v>983.8</v>
      </c>
      <c r="J149" s="249">
        <f t="shared" si="65"/>
        <v>983.8</v>
      </c>
      <c r="K149" s="105"/>
    </row>
    <row r="150" spans="2:11" ht="66" customHeight="1" x14ac:dyDescent="0.3">
      <c r="B150" s="236">
        <f t="shared" si="63"/>
        <v>132</v>
      </c>
      <c r="C150" s="244" t="s">
        <v>117</v>
      </c>
      <c r="D150" s="245">
        <v>901</v>
      </c>
      <c r="E150" s="246" t="s">
        <v>232</v>
      </c>
      <c r="F150" s="300" t="s">
        <v>421</v>
      </c>
      <c r="G150" s="246" t="s">
        <v>116</v>
      </c>
      <c r="H150" s="248">
        <v>983.8</v>
      </c>
      <c r="I150" s="262">
        <v>983.8</v>
      </c>
      <c r="J150" s="263">
        <v>983.8</v>
      </c>
      <c r="K150" s="105"/>
    </row>
    <row r="151" spans="2:11" ht="112.5" customHeight="1" x14ac:dyDescent="0.3">
      <c r="B151" s="236">
        <f t="shared" si="63"/>
        <v>133</v>
      </c>
      <c r="C151" s="261" t="s">
        <v>431</v>
      </c>
      <c r="D151" s="245">
        <v>901</v>
      </c>
      <c r="E151" s="246" t="s">
        <v>232</v>
      </c>
      <c r="F151" s="300" t="s">
        <v>432</v>
      </c>
      <c r="G151" s="246"/>
      <c r="H151" s="248">
        <f>H152</f>
        <v>48.1</v>
      </c>
      <c r="I151" s="248">
        <f t="shared" ref="I151:J151" si="66">I152</f>
        <v>48.1</v>
      </c>
      <c r="J151" s="249">
        <f t="shared" si="66"/>
        <v>48.1</v>
      </c>
      <c r="K151" s="105"/>
    </row>
    <row r="152" spans="2:11" ht="61.5" customHeight="1" thickBot="1" x14ac:dyDescent="0.35">
      <c r="B152" s="226">
        <f t="shared" si="63"/>
        <v>134</v>
      </c>
      <c r="C152" s="250" t="s">
        <v>117</v>
      </c>
      <c r="D152" s="251">
        <v>901</v>
      </c>
      <c r="E152" s="252" t="s">
        <v>232</v>
      </c>
      <c r="F152" s="264" t="s">
        <v>432</v>
      </c>
      <c r="G152" s="252" t="s">
        <v>116</v>
      </c>
      <c r="H152" s="254">
        <v>48.1</v>
      </c>
      <c r="I152" s="265">
        <v>48.1</v>
      </c>
      <c r="J152" s="266">
        <v>48.1</v>
      </c>
      <c r="K152" s="105"/>
    </row>
    <row r="153" spans="2:11" ht="15.75" customHeight="1" thickBot="1" x14ac:dyDescent="0.35">
      <c r="B153" s="218">
        <f t="shared" si="63"/>
        <v>135</v>
      </c>
      <c r="C153" s="233" t="s">
        <v>90</v>
      </c>
      <c r="D153" s="234">
        <v>901</v>
      </c>
      <c r="E153" s="235" t="s">
        <v>89</v>
      </c>
      <c r="F153" s="235"/>
      <c r="G153" s="235"/>
      <c r="H153" s="258">
        <f>H154+H158</f>
        <v>1574.1999999999998</v>
      </c>
      <c r="I153" s="258">
        <f>I154+I158</f>
        <v>1582.3000000000002</v>
      </c>
      <c r="J153" s="259">
        <f>J154+J158</f>
        <v>1623.3</v>
      </c>
      <c r="K153" s="105"/>
    </row>
    <row r="154" spans="2:11" ht="79.5" customHeight="1" x14ac:dyDescent="0.3">
      <c r="B154" s="236">
        <f t="shared" si="63"/>
        <v>136</v>
      </c>
      <c r="C154" s="268" t="s">
        <v>624</v>
      </c>
      <c r="D154" s="269">
        <v>901</v>
      </c>
      <c r="E154" s="270" t="s">
        <v>89</v>
      </c>
      <c r="F154" s="270" t="s">
        <v>216</v>
      </c>
      <c r="G154" s="281"/>
      <c r="H154" s="242">
        <f>H155</f>
        <v>364.6</v>
      </c>
      <c r="I154" s="242">
        <f t="shared" ref="I154:J154" si="67">I155</f>
        <v>362.40000000000003</v>
      </c>
      <c r="J154" s="243">
        <f t="shared" si="67"/>
        <v>360.20000000000005</v>
      </c>
      <c r="K154" s="105"/>
    </row>
    <row r="155" spans="2:11" ht="34.5" customHeight="1" x14ac:dyDescent="0.3">
      <c r="B155" s="236">
        <f t="shared" si="63"/>
        <v>137</v>
      </c>
      <c r="C155" s="302" t="s">
        <v>29</v>
      </c>
      <c r="D155" s="269">
        <v>901</v>
      </c>
      <c r="E155" s="274" t="s">
        <v>89</v>
      </c>
      <c r="F155" s="284" t="s">
        <v>242</v>
      </c>
      <c r="G155" s="270"/>
      <c r="H155" s="248">
        <f>H156+H157</f>
        <v>364.6</v>
      </c>
      <c r="I155" s="248">
        <f t="shared" ref="I155:J155" si="68">I156+I157</f>
        <v>362.40000000000003</v>
      </c>
      <c r="J155" s="249">
        <f t="shared" si="68"/>
        <v>360.20000000000005</v>
      </c>
      <c r="K155" s="105"/>
    </row>
    <row r="156" spans="2:11" ht="30" customHeight="1" x14ac:dyDescent="0.3">
      <c r="B156" s="236">
        <f t="shared" si="63"/>
        <v>138</v>
      </c>
      <c r="C156" s="244" t="s">
        <v>117</v>
      </c>
      <c r="D156" s="282">
        <v>901</v>
      </c>
      <c r="E156" s="274" t="s">
        <v>89</v>
      </c>
      <c r="F156" s="284" t="s">
        <v>242</v>
      </c>
      <c r="G156" s="274" t="s">
        <v>116</v>
      </c>
      <c r="H156" s="248">
        <v>297.5</v>
      </c>
      <c r="I156" s="262">
        <v>298.8</v>
      </c>
      <c r="J156" s="263">
        <v>300.10000000000002</v>
      </c>
      <c r="K156" s="105"/>
    </row>
    <row r="157" spans="2:11" ht="30" customHeight="1" x14ac:dyDescent="0.3">
      <c r="B157" s="236">
        <f t="shared" si="63"/>
        <v>139</v>
      </c>
      <c r="C157" s="244" t="s">
        <v>108</v>
      </c>
      <c r="D157" s="251">
        <v>901</v>
      </c>
      <c r="E157" s="252" t="s">
        <v>89</v>
      </c>
      <c r="F157" s="246" t="s">
        <v>242</v>
      </c>
      <c r="G157" s="246" t="s">
        <v>107</v>
      </c>
      <c r="H157" s="248">
        <v>67.099999999999994</v>
      </c>
      <c r="I157" s="265">
        <v>63.6</v>
      </c>
      <c r="J157" s="266">
        <v>60.1</v>
      </c>
      <c r="K157" s="105"/>
    </row>
    <row r="158" spans="2:11" ht="30" customHeight="1" x14ac:dyDescent="0.3">
      <c r="B158" s="236">
        <f t="shared" si="63"/>
        <v>140</v>
      </c>
      <c r="C158" s="297" t="s">
        <v>379</v>
      </c>
      <c r="D158" s="245">
        <v>901</v>
      </c>
      <c r="E158" s="246" t="s">
        <v>89</v>
      </c>
      <c r="F158" s="247" t="s">
        <v>36</v>
      </c>
      <c r="G158" s="246"/>
      <c r="H158" s="248">
        <f>H159</f>
        <v>1209.5999999999999</v>
      </c>
      <c r="I158" s="248">
        <f>I159</f>
        <v>1219.9000000000001</v>
      </c>
      <c r="J158" s="249">
        <f>J159</f>
        <v>1263.0999999999999</v>
      </c>
      <c r="K158" s="105"/>
    </row>
    <row r="159" spans="2:11" ht="78.75" x14ac:dyDescent="0.3">
      <c r="B159" s="236">
        <f t="shared" si="63"/>
        <v>141</v>
      </c>
      <c r="C159" s="302" t="s">
        <v>627</v>
      </c>
      <c r="D159" s="245">
        <v>901</v>
      </c>
      <c r="E159" s="246" t="s">
        <v>89</v>
      </c>
      <c r="F159" s="300" t="s">
        <v>506</v>
      </c>
      <c r="G159" s="246"/>
      <c r="H159" s="248">
        <f>H160</f>
        <v>1209.5999999999999</v>
      </c>
      <c r="I159" s="248">
        <f t="shared" ref="I159:J159" si="69">I160</f>
        <v>1219.9000000000001</v>
      </c>
      <c r="J159" s="249">
        <f t="shared" si="69"/>
        <v>1263.0999999999999</v>
      </c>
      <c r="K159" s="105"/>
    </row>
    <row r="160" spans="2:11" ht="30" customHeight="1" thickBot="1" x14ac:dyDescent="0.35">
      <c r="B160" s="226">
        <f t="shared" si="63"/>
        <v>142</v>
      </c>
      <c r="C160" s="250" t="s">
        <v>138</v>
      </c>
      <c r="D160" s="251">
        <v>901</v>
      </c>
      <c r="E160" s="252" t="s">
        <v>89</v>
      </c>
      <c r="F160" s="264" t="s">
        <v>506</v>
      </c>
      <c r="G160" s="252" t="s">
        <v>135</v>
      </c>
      <c r="H160" s="254">
        <v>1209.5999999999999</v>
      </c>
      <c r="I160" s="265">
        <v>1219.9000000000001</v>
      </c>
      <c r="J160" s="266">
        <v>1263.0999999999999</v>
      </c>
      <c r="K160" s="105"/>
    </row>
    <row r="161" spans="2:11" ht="18" customHeight="1" thickBot="1" x14ac:dyDescent="0.35">
      <c r="B161" s="218">
        <f t="shared" si="63"/>
        <v>143</v>
      </c>
      <c r="C161" s="233" t="s">
        <v>96</v>
      </c>
      <c r="D161" s="234">
        <v>901</v>
      </c>
      <c r="E161" s="235" t="s">
        <v>97</v>
      </c>
      <c r="F161" s="235"/>
      <c r="G161" s="235"/>
      <c r="H161" s="258">
        <f>H162+H166</f>
        <v>1601.1</v>
      </c>
      <c r="I161" s="258">
        <f>I162+I166</f>
        <v>1645.8000000000002</v>
      </c>
      <c r="J161" s="259">
        <f>J162+J166</f>
        <v>1688.4</v>
      </c>
      <c r="K161" s="105"/>
    </row>
    <row r="162" spans="2:11" ht="94.5" x14ac:dyDescent="0.3">
      <c r="B162" s="236">
        <f t="shared" si="63"/>
        <v>144</v>
      </c>
      <c r="C162" s="279" t="s">
        <v>586</v>
      </c>
      <c r="D162" s="269">
        <v>901</v>
      </c>
      <c r="E162" s="270" t="s">
        <v>97</v>
      </c>
      <c r="F162" s="271" t="s">
        <v>225</v>
      </c>
      <c r="G162" s="270"/>
      <c r="H162" s="242">
        <f>H163</f>
        <v>579.6</v>
      </c>
      <c r="I162" s="242">
        <f t="shared" ref="I162:J162" si="70">I163</f>
        <v>579.6</v>
      </c>
      <c r="J162" s="243">
        <f t="shared" si="70"/>
        <v>579.6</v>
      </c>
      <c r="K162" s="105"/>
    </row>
    <row r="163" spans="2:11" ht="47.25" customHeight="1" x14ac:dyDescent="0.3">
      <c r="B163" s="236">
        <f t="shared" si="63"/>
        <v>145</v>
      </c>
      <c r="C163" s="261" t="s">
        <v>68</v>
      </c>
      <c r="D163" s="282">
        <v>901</v>
      </c>
      <c r="E163" s="274" t="s">
        <v>97</v>
      </c>
      <c r="F163" s="282" t="s">
        <v>233</v>
      </c>
      <c r="G163" s="274"/>
      <c r="H163" s="248">
        <f>H164</f>
        <v>579.6</v>
      </c>
      <c r="I163" s="248">
        <f>I164</f>
        <v>579.6</v>
      </c>
      <c r="J163" s="249">
        <f>J164</f>
        <v>579.6</v>
      </c>
      <c r="K163" s="105"/>
    </row>
    <row r="164" spans="2:11" ht="30.75" customHeight="1" x14ac:dyDescent="0.3">
      <c r="B164" s="236">
        <f t="shared" si="63"/>
        <v>146</v>
      </c>
      <c r="C164" s="261" t="s">
        <v>69</v>
      </c>
      <c r="D164" s="282">
        <v>901</v>
      </c>
      <c r="E164" s="274" t="s">
        <v>97</v>
      </c>
      <c r="F164" s="275" t="s">
        <v>484</v>
      </c>
      <c r="G164" s="274"/>
      <c r="H164" s="248">
        <f>H165</f>
        <v>579.6</v>
      </c>
      <c r="I164" s="248">
        <f t="shared" ref="I164:J164" si="71">I165</f>
        <v>579.6</v>
      </c>
      <c r="J164" s="249">
        <f t="shared" si="71"/>
        <v>579.6</v>
      </c>
      <c r="K164" s="105"/>
    </row>
    <row r="165" spans="2:11" ht="63" customHeight="1" x14ac:dyDescent="0.3">
      <c r="B165" s="236">
        <f t="shared" si="63"/>
        <v>147</v>
      </c>
      <c r="C165" s="244" t="s">
        <v>117</v>
      </c>
      <c r="D165" s="245">
        <v>901</v>
      </c>
      <c r="E165" s="246" t="s">
        <v>97</v>
      </c>
      <c r="F165" s="247" t="s">
        <v>484</v>
      </c>
      <c r="G165" s="246" t="s">
        <v>116</v>
      </c>
      <c r="H165" s="248">
        <v>579.6</v>
      </c>
      <c r="I165" s="248">
        <v>579.6</v>
      </c>
      <c r="J165" s="249">
        <v>579.6</v>
      </c>
      <c r="K165" s="105"/>
    </row>
    <row r="166" spans="2:11" ht="31.5" x14ac:dyDescent="0.3">
      <c r="B166" s="236">
        <f t="shared" si="63"/>
        <v>148</v>
      </c>
      <c r="C166" s="297" t="s">
        <v>379</v>
      </c>
      <c r="D166" s="245">
        <v>901</v>
      </c>
      <c r="E166" s="246" t="s">
        <v>97</v>
      </c>
      <c r="F166" s="247" t="s">
        <v>36</v>
      </c>
      <c r="G166" s="246"/>
      <c r="H166" s="248">
        <f>H167</f>
        <v>1021.5</v>
      </c>
      <c r="I166" s="248">
        <f t="shared" ref="I166:J166" si="72">I167</f>
        <v>1066.2</v>
      </c>
      <c r="J166" s="249">
        <f t="shared" si="72"/>
        <v>1108.8</v>
      </c>
      <c r="K166" s="105"/>
    </row>
    <row r="167" spans="2:11" ht="78.75" x14ac:dyDescent="0.3">
      <c r="B167" s="236">
        <f t="shared" si="63"/>
        <v>149</v>
      </c>
      <c r="C167" s="302" t="s">
        <v>628</v>
      </c>
      <c r="D167" s="245">
        <v>901</v>
      </c>
      <c r="E167" s="246" t="s">
        <v>97</v>
      </c>
      <c r="F167" s="300" t="s">
        <v>506</v>
      </c>
      <c r="G167" s="246"/>
      <c r="H167" s="248">
        <f>H168</f>
        <v>1021.5</v>
      </c>
      <c r="I167" s="248">
        <f t="shared" ref="I167:J167" si="73">I168</f>
        <v>1066.2</v>
      </c>
      <c r="J167" s="249">
        <f t="shared" si="73"/>
        <v>1108.8</v>
      </c>
      <c r="K167" s="105"/>
    </row>
    <row r="168" spans="2:11" ht="32.25" thickBot="1" x14ac:dyDescent="0.35">
      <c r="B168" s="226">
        <f t="shared" si="63"/>
        <v>150</v>
      </c>
      <c r="C168" s="250" t="s">
        <v>138</v>
      </c>
      <c r="D168" s="251">
        <v>901</v>
      </c>
      <c r="E168" s="252" t="s">
        <v>97</v>
      </c>
      <c r="F168" s="264" t="s">
        <v>506</v>
      </c>
      <c r="G168" s="252" t="s">
        <v>135</v>
      </c>
      <c r="H168" s="254">
        <v>1021.5</v>
      </c>
      <c r="I168" s="254">
        <v>1066.2</v>
      </c>
      <c r="J168" s="255">
        <v>1108.8</v>
      </c>
      <c r="K168" s="105"/>
    </row>
    <row r="169" spans="2:11" ht="14.25" customHeight="1" thickBot="1" x14ac:dyDescent="0.35">
      <c r="B169" s="218">
        <f t="shared" si="63"/>
        <v>151</v>
      </c>
      <c r="C169" s="256" t="s">
        <v>320</v>
      </c>
      <c r="D169" s="234">
        <v>901</v>
      </c>
      <c r="E169" s="235" t="s">
        <v>319</v>
      </c>
      <c r="F169" s="267"/>
      <c r="G169" s="235"/>
      <c r="H169" s="258">
        <f>H170</f>
        <v>61600</v>
      </c>
      <c r="I169" s="258">
        <f t="shared" ref="I169:J169" si="74">I170</f>
        <v>0</v>
      </c>
      <c r="J169" s="259">
        <f t="shared" si="74"/>
        <v>0</v>
      </c>
      <c r="K169" s="105"/>
    </row>
    <row r="170" spans="2:11" ht="78.75" customHeight="1" x14ac:dyDescent="0.3">
      <c r="B170" s="236">
        <f t="shared" si="63"/>
        <v>152</v>
      </c>
      <c r="C170" s="315" t="s">
        <v>633</v>
      </c>
      <c r="D170" s="303">
        <v>901</v>
      </c>
      <c r="E170" s="270" t="s">
        <v>319</v>
      </c>
      <c r="F170" s="271" t="s">
        <v>236</v>
      </c>
      <c r="G170" s="281"/>
      <c r="H170" s="242">
        <f>H171</f>
        <v>61600</v>
      </c>
      <c r="I170" s="242">
        <f t="shared" ref="I170:J170" si="75">I171</f>
        <v>0</v>
      </c>
      <c r="J170" s="243">
        <f t="shared" si="75"/>
        <v>0</v>
      </c>
      <c r="K170" s="105"/>
    </row>
    <row r="171" spans="2:11" ht="33" customHeight="1" x14ac:dyDescent="0.3">
      <c r="B171" s="236">
        <f t="shared" si="63"/>
        <v>153</v>
      </c>
      <c r="C171" s="279" t="s">
        <v>321</v>
      </c>
      <c r="D171" s="282">
        <v>901</v>
      </c>
      <c r="E171" s="274" t="s">
        <v>319</v>
      </c>
      <c r="F171" s="275" t="s">
        <v>322</v>
      </c>
      <c r="G171" s="274"/>
      <c r="H171" s="248">
        <f>H174+H172</f>
        <v>61600</v>
      </c>
      <c r="I171" s="248">
        <f t="shared" ref="I171:J171" si="76">I174+I172</f>
        <v>0</v>
      </c>
      <c r="J171" s="249">
        <f t="shared" si="76"/>
        <v>0</v>
      </c>
      <c r="K171" s="105"/>
    </row>
    <row r="172" spans="2:11" ht="23.25" customHeight="1" x14ac:dyDescent="0.3">
      <c r="B172" s="236">
        <f t="shared" si="63"/>
        <v>154</v>
      </c>
      <c r="C172" s="272" t="s">
        <v>544</v>
      </c>
      <c r="D172" s="282">
        <v>901</v>
      </c>
      <c r="E172" s="274" t="s">
        <v>319</v>
      </c>
      <c r="F172" s="275" t="s">
        <v>545</v>
      </c>
      <c r="G172" s="274"/>
      <c r="H172" s="248">
        <f>H173</f>
        <v>26600</v>
      </c>
      <c r="I172" s="248">
        <f t="shared" ref="I172:J172" si="77">I173</f>
        <v>0</v>
      </c>
      <c r="J172" s="249">
        <f t="shared" si="77"/>
        <v>0</v>
      </c>
      <c r="K172" s="105"/>
    </row>
    <row r="173" spans="2:11" ht="66" customHeight="1" x14ac:dyDescent="0.3">
      <c r="B173" s="236">
        <f t="shared" si="63"/>
        <v>155</v>
      </c>
      <c r="C173" s="244" t="s">
        <v>117</v>
      </c>
      <c r="D173" s="276">
        <v>901</v>
      </c>
      <c r="E173" s="284" t="s">
        <v>319</v>
      </c>
      <c r="F173" s="278" t="s">
        <v>545</v>
      </c>
      <c r="G173" s="277" t="s">
        <v>116</v>
      </c>
      <c r="H173" s="248">
        <v>26600</v>
      </c>
      <c r="I173" s="248">
        <v>0</v>
      </c>
      <c r="J173" s="249">
        <v>0</v>
      </c>
      <c r="K173" s="105"/>
    </row>
    <row r="174" spans="2:11" ht="31.5" x14ac:dyDescent="0.3">
      <c r="B174" s="236">
        <f t="shared" si="63"/>
        <v>156</v>
      </c>
      <c r="C174" s="272" t="s">
        <v>505</v>
      </c>
      <c r="D174" s="282">
        <v>901</v>
      </c>
      <c r="E174" s="274" t="s">
        <v>319</v>
      </c>
      <c r="F174" s="275" t="s">
        <v>516</v>
      </c>
      <c r="G174" s="274"/>
      <c r="H174" s="248">
        <f>H175</f>
        <v>35000</v>
      </c>
      <c r="I174" s="248">
        <f t="shared" ref="I174:J174" si="78">I175</f>
        <v>0</v>
      </c>
      <c r="J174" s="249">
        <f t="shared" si="78"/>
        <v>0</v>
      </c>
      <c r="K174" s="105"/>
    </row>
    <row r="175" spans="2:11" ht="66" customHeight="1" thickBot="1" x14ac:dyDescent="0.35">
      <c r="B175" s="226">
        <f t="shared" si="63"/>
        <v>157</v>
      </c>
      <c r="C175" s="250" t="s">
        <v>117</v>
      </c>
      <c r="D175" s="276">
        <v>901</v>
      </c>
      <c r="E175" s="284" t="s">
        <v>319</v>
      </c>
      <c r="F175" s="278" t="s">
        <v>516</v>
      </c>
      <c r="G175" s="277" t="s">
        <v>116</v>
      </c>
      <c r="H175" s="311">
        <v>35000</v>
      </c>
      <c r="I175" s="316">
        <v>0</v>
      </c>
      <c r="J175" s="317">
        <v>0</v>
      </c>
      <c r="K175" s="105"/>
    </row>
    <row r="176" spans="2:11" ht="32.25" thickBot="1" x14ac:dyDescent="0.35">
      <c r="B176" s="218">
        <f t="shared" si="63"/>
        <v>158</v>
      </c>
      <c r="C176" s="233" t="s">
        <v>106</v>
      </c>
      <c r="D176" s="234">
        <v>901</v>
      </c>
      <c r="E176" s="235" t="s">
        <v>105</v>
      </c>
      <c r="F176" s="235"/>
      <c r="G176" s="235"/>
      <c r="H176" s="258">
        <f>H177</f>
        <v>184104</v>
      </c>
      <c r="I176" s="258">
        <f>I177</f>
        <v>93989.9</v>
      </c>
      <c r="J176" s="259">
        <f>J177</f>
        <v>58200</v>
      </c>
      <c r="K176" s="105"/>
    </row>
    <row r="177" spans="1:13" ht="81" customHeight="1" x14ac:dyDescent="0.3">
      <c r="B177" s="236">
        <f t="shared" si="63"/>
        <v>159</v>
      </c>
      <c r="C177" s="279" t="s">
        <v>634</v>
      </c>
      <c r="D177" s="269">
        <v>901</v>
      </c>
      <c r="E177" s="270" t="s">
        <v>105</v>
      </c>
      <c r="F177" s="271" t="s">
        <v>236</v>
      </c>
      <c r="G177" s="281"/>
      <c r="H177" s="242">
        <f>H178+H181+H184</f>
        <v>184104</v>
      </c>
      <c r="I177" s="242">
        <f>I178+I181+I184</f>
        <v>93989.9</v>
      </c>
      <c r="J177" s="243">
        <f>J178+J181+J184</f>
        <v>58200</v>
      </c>
      <c r="K177" s="105"/>
    </row>
    <row r="178" spans="1:13" ht="77.25" customHeight="1" x14ac:dyDescent="0.3">
      <c r="B178" s="236">
        <f t="shared" si="63"/>
        <v>160</v>
      </c>
      <c r="C178" s="244" t="s">
        <v>81</v>
      </c>
      <c r="D178" s="282">
        <v>901</v>
      </c>
      <c r="E178" s="274" t="s">
        <v>105</v>
      </c>
      <c r="F178" s="271" t="s">
        <v>237</v>
      </c>
      <c r="G178" s="274"/>
      <c r="H178" s="248">
        <f>H179</f>
        <v>101977</v>
      </c>
      <c r="I178" s="248">
        <f t="shared" ref="I178:J178" si="79">I179</f>
        <v>23489.9</v>
      </c>
      <c r="J178" s="249">
        <f t="shared" si="79"/>
        <v>0</v>
      </c>
      <c r="K178" s="105"/>
    </row>
    <row r="179" spans="1:13" ht="45.75" customHeight="1" x14ac:dyDescent="0.3">
      <c r="B179" s="236">
        <f t="shared" si="63"/>
        <v>161</v>
      </c>
      <c r="C179" s="244" t="s">
        <v>65</v>
      </c>
      <c r="D179" s="282">
        <v>901</v>
      </c>
      <c r="E179" s="274" t="s">
        <v>105</v>
      </c>
      <c r="F179" s="271" t="s">
        <v>238</v>
      </c>
      <c r="G179" s="274"/>
      <c r="H179" s="248">
        <f>H180</f>
        <v>101977</v>
      </c>
      <c r="I179" s="248">
        <f t="shared" ref="I179:J179" si="80">I180</f>
        <v>23489.9</v>
      </c>
      <c r="J179" s="249">
        <f t="shared" si="80"/>
        <v>0</v>
      </c>
      <c r="K179" s="105"/>
    </row>
    <row r="180" spans="1:13" ht="61.5" customHeight="1" x14ac:dyDescent="0.3">
      <c r="B180" s="236">
        <f t="shared" si="63"/>
        <v>162</v>
      </c>
      <c r="C180" s="244" t="s">
        <v>117</v>
      </c>
      <c r="D180" s="282">
        <v>901</v>
      </c>
      <c r="E180" s="274" t="s">
        <v>105</v>
      </c>
      <c r="F180" s="271" t="s">
        <v>238</v>
      </c>
      <c r="G180" s="274" t="s">
        <v>116</v>
      </c>
      <c r="H180" s="248">
        <v>101977</v>
      </c>
      <c r="I180" s="262">
        <v>23489.9</v>
      </c>
      <c r="J180" s="263">
        <v>0</v>
      </c>
      <c r="K180" s="105"/>
    </row>
    <row r="181" spans="1:13" ht="32.25" customHeight="1" x14ac:dyDescent="0.3">
      <c r="B181" s="236">
        <f t="shared" si="63"/>
        <v>163</v>
      </c>
      <c r="C181" s="244" t="s">
        <v>82</v>
      </c>
      <c r="D181" s="269">
        <v>901</v>
      </c>
      <c r="E181" s="270" t="s">
        <v>105</v>
      </c>
      <c r="F181" s="271" t="s">
        <v>239</v>
      </c>
      <c r="G181" s="270"/>
      <c r="H181" s="248">
        <f t="shared" ref="H181:I181" si="81">H182</f>
        <v>54500</v>
      </c>
      <c r="I181" s="248">
        <f t="shared" si="81"/>
        <v>57000</v>
      </c>
      <c r="J181" s="318">
        <f>J182</f>
        <v>48200</v>
      </c>
      <c r="K181" s="105"/>
    </row>
    <row r="182" spans="1:13" ht="61.5" customHeight="1" x14ac:dyDescent="0.3">
      <c r="B182" s="236">
        <f t="shared" si="63"/>
        <v>164</v>
      </c>
      <c r="C182" s="244" t="s">
        <v>83</v>
      </c>
      <c r="D182" s="282">
        <v>901</v>
      </c>
      <c r="E182" s="274" t="s">
        <v>105</v>
      </c>
      <c r="F182" s="271" t="s">
        <v>442</v>
      </c>
      <c r="G182" s="274"/>
      <c r="H182" s="248">
        <f>H183</f>
        <v>54500</v>
      </c>
      <c r="I182" s="248">
        <f t="shared" ref="I182:J182" si="82">I183</f>
        <v>57000</v>
      </c>
      <c r="J182" s="249">
        <f t="shared" si="82"/>
        <v>48200</v>
      </c>
      <c r="K182" s="105"/>
    </row>
    <row r="183" spans="1:13" ht="60.75" customHeight="1" x14ac:dyDescent="0.3">
      <c r="B183" s="236">
        <f t="shared" si="63"/>
        <v>165</v>
      </c>
      <c r="C183" s="244" t="s">
        <v>117</v>
      </c>
      <c r="D183" s="282">
        <v>901</v>
      </c>
      <c r="E183" s="274" t="s">
        <v>105</v>
      </c>
      <c r="F183" s="271" t="s">
        <v>442</v>
      </c>
      <c r="G183" s="274" t="s">
        <v>116</v>
      </c>
      <c r="H183" s="248">
        <v>54500</v>
      </c>
      <c r="I183" s="262">
        <v>57000</v>
      </c>
      <c r="J183" s="263">
        <v>48200</v>
      </c>
      <c r="K183" s="105"/>
    </row>
    <row r="184" spans="1:13" ht="30" customHeight="1" x14ac:dyDescent="0.3">
      <c r="B184" s="236">
        <f t="shared" si="63"/>
        <v>166</v>
      </c>
      <c r="C184" s="261" t="s">
        <v>84</v>
      </c>
      <c r="D184" s="282">
        <v>901</v>
      </c>
      <c r="E184" s="274" t="s">
        <v>105</v>
      </c>
      <c r="F184" s="271" t="s">
        <v>240</v>
      </c>
      <c r="G184" s="274"/>
      <c r="H184" s="248">
        <f>H185+H187+H189</f>
        <v>27627</v>
      </c>
      <c r="I184" s="248">
        <f t="shared" ref="I184:J184" si="83">I185+I187+I189</f>
        <v>13500</v>
      </c>
      <c r="J184" s="249">
        <f t="shared" si="83"/>
        <v>10000</v>
      </c>
      <c r="K184" s="105"/>
    </row>
    <row r="185" spans="1:13" ht="30.75" customHeight="1" x14ac:dyDescent="0.3">
      <c r="B185" s="236">
        <f t="shared" si="63"/>
        <v>167</v>
      </c>
      <c r="C185" s="244" t="s">
        <v>264</v>
      </c>
      <c r="D185" s="282">
        <v>901</v>
      </c>
      <c r="E185" s="274" t="s">
        <v>105</v>
      </c>
      <c r="F185" s="271" t="s">
        <v>241</v>
      </c>
      <c r="G185" s="274"/>
      <c r="H185" s="248">
        <f>H186</f>
        <v>14556.1</v>
      </c>
      <c r="I185" s="248">
        <f t="shared" ref="I185:J185" si="84">I186</f>
        <v>12000</v>
      </c>
      <c r="J185" s="249">
        <f t="shared" si="84"/>
        <v>10000</v>
      </c>
      <c r="K185" s="105"/>
    </row>
    <row r="186" spans="1:13" ht="62.25" customHeight="1" x14ac:dyDescent="0.3">
      <c r="B186" s="236">
        <f t="shared" si="63"/>
        <v>168</v>
      </c>
      <c r="C186" s="244" t="s">
        <v>117</v>
      </c>
      <c r="D186" s="276">
        <v>901</v>
      </c>
      <c r="E186" s="284" t="s">
        <v>105</v>
      </c>
      <c r="F186" s="278" t="s">
        <v>241</v>
      </c>
      <c r="G186" s="284" t="s">
        <v>116</v>
      </c>
      <c r="H186" s="254">
        <v>14556.1</v>
      </c>
      <c r="I186" s="265">
        <v>12000</v>
      </c>
      <c r="J186" s="266">
        <v>10000</v>
      </c>
      <c r="K186" s="105"/>
      <c r="M186" s="51"/>
    </row>
    <row r="187" spans="1:13" ht="62.25" customHeight="1" x14ac:dyDescent="0.3">
      <c r="B187" s="236">
        <f t="shared" si="63"/>
        <v>169</v>
      </c>
      <c r="C187" s="244" t="s">
        <v>439</v>
      </c>
      <c r="D187" s="276">
        <v>901</v>
      </c>
      <c r="E187" s="284" t="s">
        <v>105</v>
      </c>
      <c r="F187" s="278" t="s">
        <v>443</v>
      </c>
      <c r="G187" s="246"/>
      <c r="H187" s="248">
        <f>H188</f>
        <v>3443.9</v>
      </c>
      <c r="I187" s="248">
        <f t="shared" ref="I187:J187" si="85">I188</f>
        <v>1500</v>
      </c>
      <c r="J187" s="249">
        <f t="shared" si="85"/>
        <v>0</v>
      </c>
      <c r="K187" s="105"/>
    </row>
    <row r="188" spans="1:13" ht="62.25" customHeight="1" x14ac:dyDescent="0.3">
      <c r="B188" s="236">
        <f t="shared" si="63"/>
        <v>170</v>
      </c>
      <c r="C188" s="244" t="s">
        <v>117</v>
      </c>
      <c r="D188" s="245">
        <v>901</v>
      </c>
      <c r="E188" s="246" t="s">
        <v>105</v>
      </c>
      <c r="F188" s="247" t="s">
        <v>443</v>
      </c>
      <c r="G188" s="246" t="s">
        <v>116</v>
      </c>
      <c r="H188" s="248">
        <v>3443.9</v>
      </c>
      <c r="I188" s="262">
        <v>1500</v>
      </c>
      <c r="J188" s="263">
        <v>0</v>
      </c>
      <c r="K188" s="105"/>
      <c r="L188" s="51"/>
    </row>
    <row r="189" spans="1:13" ht="36.75" customHeight="1" x14ac:dyDescent="0.3">
      <c r="B189" s="236">
        <f t="shared" si="63"/>
        <v>171</v>
      </c>
      <c r="C189" s="244" t="s">
        <v>692</v>
      </c>
      <c r="D189" s="276">
        <v>901</v>
      </c>
      <c r="E189" s="284" t="s">
        <v>105</v>
      </c>
      <c r="F189" s="278" t="s">
        <v>693</v>
      </c>
      <c r="G189" s="246"/>
      <c r="H189" s="248">
        <f>H190</f>
        <v>9627</v>
      </c>
      <c r="I189" s="248">
        <f t="shared" ref="I189:J189" si="86">I190</f>
        <v>0</v>
      </c>
      <c r="J189" s="249">
        <f t="shared" si="86"/>
        <v>0</v>
      </c>
      <c r="K189" s="105"/>
      <c r="L189" s="51"/>
    </row>
    <row r="190" spans="1:13" ht="62.25" customHeight="1" thickBot="1" x14ac:dyDescent="0.35">
      <c r="B190" s="226">
        <f t="shared" si="63"/>
        <v>172</v>
      </c>
      <c r="C190" s="250" t="s">
        <v>117</v>
      </c>
      <c r="D190" s="251">
        <v>901</v>
      </c>
      <c r="E190" s="252" t="s">
        <v>105</v>
      </c>
      <c r="F190" s="278" t="s">
        <v>693</v>
      </c>
      <c r="G190" s="252" t="s">
        <v>116</v>
      </c>
      <c r="H190" s="254">
        <v>9627</v>
      </c>
      <c r="I190" s="265">
        <v>0</v>
      </c>
      <c r="J190" s="266">
        <v>0</v>
      </c>
      <c r="K190" s="105"/>
      <c r="L190" s="51"/>
    </row>
    <row r="191" spans="1:13" ht="32.25" customHeight="1" thickBot="1" x14ac:dyDescent="0.35">
      <c r="B191" s="218">
        <f t="shared" si="63"/>
        <v>173</v>
      </c>
      <c r="C191" s="233" t="s">
        <v>192</v>
      </c>
      <c r="D191" s="234">
        <v>901</v>
      </c>
      <c r="E191" s="235" t="s">
        <v>276</v>
      </c>
      <c r="F191" s="235"/>
      <c r="G191" s="235"/>
      <c r="H191" s="258">
        <f>H192+H196+H202+H199</f>
        <v>2159</v>
      </c>
      <c r="I191" s="258">
        <f>I192+I196+I202+I199</f>
        <v>3822</v>
      </c>
      <c r="J191" s="259">
        <f>J192+J196+J202+J199</f>
        <v>3822</v>
      </c>
      <c r="K191" s="105"/>
    </row>
    <row r="192" spans="1:13" ht="126" customHeight="1" x14ac:dyDescent="0.3">
      <c r="A192" s="37"/>
      <c r="B192" s="236">
        <f t="shared" si="63"/>
        <v>174</v>
      </c>
      <c r="C192" s="268" t="s">
        <v>635</v>
      </c>
      <c r="D192" s="273">
        <v>901</v>
      </c>
      <c r="E192" s="277" t="s">
        <v>276</v>
      </c>
      <c r="F192" s="271" t="s">
        <v>227</v>
      </c>
      <c r="G192" s="319"/>
      <c r="H192" s="242">
        <f>H193</f>
        <v>0</v>
      </c>
      <c r="I192" s="242">
        <f t="shared" ref="I192:J192" si="87">I193</f>
        <v>249</v>
      </c>
      <c r="J192" s="243">
        <f t="shared" si="87"/>
        <v>249</v>
      </c>
      <c r="K192" s="105"/>
    </row>
    <row r="193" spans="1:13" ht="96" customHeight="1" x14ac:dyDescent="0.3">
      <c r="A193" s="38"/>
      <c r="B193" s="236">
        <f t="shared" si="63"/>
        <v>175</v>
      </c>
      <c r="C193" s="261" t="s">
        <v>636</v>
      </c>
      <c r="D193" s="282">
        <v>901</v>
      </c>
      <c r="E193" s="274" t="s">
        <v>276</v>
      </c>
      <c r="F193" s="275" t="s">
        <v>243</v>
      </c>
      <c r="G193" s="287"/>
      <c r="H193" s="248">
        <f>H194</f>
        <v>0</v>
      </c>
      <c r="I193" s="248">
        <f t="shared" ref="I193:J193" si="88">I194</f>
        <v>249</v>
      </c>
      <c r="J193" s="249">
        <f t="shared" si="88"/>
        <v>249</v>
      </c>
      <c r="K193" s="105"/>
    </row>
    <row r="194" spans="1:13" ht="62.25" customHeight="1" x14ac:dyDescent="0.3">
      <c r="A194" s="38"/>
      <c r="B194" s="236">
        <f t="shared" si="63"/>
        <v>176</v>
      </c>
      <c r="C194" s="244" t="s">
        <v>100</v>
      </c>
      <c r="D194" s="282">
        <v>901</v>
      </c>
      <c r="E194" s="274" t="s">
        <v>276</v>
      </c>
      <c r="F194" s="275" t="s">
        <v>455</v>
      </c>
      <c r="G194" s="287"/>
      <c r="H194" s="248">
        <f>H195</f>
        <v>0</v>
      </c>
      <c r="I194" s="248">
        <f t="shared" ref="I194:J194" si="89">I195</f>
        <v>249</v>
      </c>
      <c r="J194" s="249">
        <f t="shared" si="89"/>
        <v>249</v>
      </c>
      <c r="K194" s="105"/>
    </row>
    <row r="195" spans="1:13" ht="116.25" customHeight="1" x14ac:dyDescent="0.3">
      <c r="B195" s="236">
        <f t="shared" si="63"/>
        <v>177</v>
      </c>
      <c r="C195" s="244" t="s">
        <v>386</v>
      </c>
      <c r="D195" s="282">
        <v>901</v>
      </c>
      <c r="E195" s="274" t="s">
        <v>276</v>
      </c>
      <c r="F195" s="275" t="s">
        <v>455</v>
      </c>
      <c r="G195" s="274" t="s">
        <v>290</v>
      </c>
      <c r="H195" s="248">
        <v>0</v>
      </c>
      <c r="I195" s="248">
        <v>249</v>
      </c>
      <c r="J195" s="249">
        <v>249</v>
      </c>
      <c r="K195" s="105"/>
    </row>
    <row r="196" spans="1:13" ht="110.25" customHeight="1" x14ac:dyDescent="0.3">
      <c r="B196" s="236">
        <f t="shared" si="63"/>
        <v>178</v>
      </c>
      <c r="C196" s="261" t="s">
        <v>637</v>
      </c>
      <c r="D196" s="282">
        <v>901</v>
      </c>
      <c r="E196" s="274" t="s">
        <v>276</v>
      </c>
      <c r="F196" s="274" t="s">
        <v>223</v>
      </c>
      <c r="G196" s="274"/>
      <c r="H196" s="248">
        <f>H197</f>
        <v>478</v>
      </c>
      <c r="I196" s="248">
        <f t="shared" ref="I196:J196" si="90">I197</f>
        <v>563</v>
      </c>
      <c r="J196" s="249">
        <f t="shared" si="90"/>
        <v>563</v>
      </c>
      <c r="K196" s="105"/>
    </row>
    <row r="197" spans="1:13" ht="78.75" x14ac:dyDescent="0.3">
      <c r="B197" s="236">
        <f t="shared" si="63"/>
        <v>179</v>
      </c>
      <c r="C197" s="261" t="s">
        <v>469</v>
      </c>
      <c r="D197" s="282">
        <v>901</v>
      </c>
      <c r="E197" s="274" t="s">
        <v>276</v>
      </c>
      <c r="F197" s="274" t="s">
        <v>468</v>
      </c>
      <c r="G197" s="287"/>
      <c r="H197" s="248">
        <f>H198</f>
        <v>478</v>
      </c>
      <c r="I197" s="248">
        <f t="shared" ref="I197:J197" si="91">I198</f>
        <v>563</v>
      </c>
      <c r="J197" s="249">
        <f t="shared" si="91"/>
        <v>563</v>
      </c>
      <c r="K197" s="105"/>
    </row>
    <row r="198" spans="1:13" ht="108.75" customHeight="1" x14ac:dyDescent="0.3">
      <c r="B198" s="236">
        <f t="shared" si="63"/>
        <v>180</v>
      </c>
      <c r="C198" s="244" t="s">
        <v>386</v>
      </c>
      <c r="D198" s="282">
        <v>901</v>
      </c>
      <c r="E198" s="274" t="s">
        <v>276</v>
      </c>
      <c r="F198" s="274" t="s">
        <v>468</v>
      </c>
      <c r="G198" s="274" t="s">
        <v>290</v>
      </c>
      <c r="H198" s="248">
        <v>478</v>
      </c>
      <c r="I198" s="248">
        <v>563</v>
      </c>
      <c r="J198" s="249">
        <v>563</v>
      </c>
      <c r="K198" s="105"/>
      <c r="L198" s="51"/>
    </row>
    <row r="199" spans="1:13" ht="78.75" customHeight="1" x14ac:dyDescent="0.3">
      <c r="B199" s="236">
        <f t="shared" si="63"/>
        <v>181</v>
      </c>
      <c r="C199" s="261" t="s">
        <v>588</v>
      </c>
      <c r="D199" s="282">
        <v>901</v>
      </c>
      <c r="E199" s="274" t="s">
        <v>276</v>
      </c>
      <c r="F199" s="275" t="s">
        <v>215</v>
      </c>
      <c r="G199" s="274"/>
      <c r="H199" s="248">
        <f>H200</f>
        <v>1681</v>
      </c>
      <c r="I199" s="248">
        <f t="shared" ref="I199:J199" si="92">I200</f>
        <v>2950</v>
      </c>
      <c r="J199" s="249">
        <f t="shared" si="92"/>
        <v>2950</v>
      </c>
      <c r="K199" s="105"/>
    </row>
    <row r="200" spans="1:13" ht="81.75" customHeight="1" x14ac:dyDescent="0.3">
      <c r="B200" s="236">
        <f t="shared" si="63"/>
        <v>182</v>
      </c>
      <c r="C200" s="261" t="s">
        <v>559</v>
      </c>
      <c r="D200" s="273">
        <v>901</v>
      </c>
      <c r="E200" s="270" t="s">
        <v>276</v>
      </c>
      <c r="F200" s="271" t="s">
        <v>470</v>
      </c>
      <c r="G200" s="270"/>
      <c r="H200" s="242">
        <f>H201</f>
        <v>1681</v>
      </c>
      <c r="I200" s="242">
        <f t="shared" ref="I200" si="93">I201</f>
        <v>2950</v>
      </c>
      <c r="J200" s="243">
        <f>J201</f>
        <v>2950</v>
      </c>
      <c r="K200" s="105"/>
    </row>
    <row r="201" spans="1:13" ht="61.5" customHeight="1" x14ac:dyDescent="0.2">
      <c r="B201" s="236">
        <f t="shared" si="63"/>
        <v>183</v>
      </c>
      <c r="C201" s="244" t="s">
        <v>117</v>
      </c>
      <c r="D201" s="245">
        <v>901</v>
      </c>
      <c r="E201" s="246" t="s">
        <v>276</v>
      </c>
      <c r="F201" s="247" t="s">
        <v>470</v>
      </c>
      <c r="G201" s="246" t="s">
        <v>116</v>
      </c>
      <c r="H201" s="248">
        <v>1681</v>
      </c>
      <c r="I201" s="248">
        <v>2950</v>
      </c>
      <c r="J201" s="249">
        <v>2950</v>
      </c>
      <c r="K201" s="105"/>
      <c r="L201" s="51"/>
      <c r="M201" s="51"/>
    </row>
    <row r="202" spans="1:13" ht="94.5" customHeight="1" x14ac:dyDescent="0.3">
      <c r="B202" s="236">
        <f t="shared" si="63"/>
        <v>184</v>
      </c>
      <c r="C202" s="244" t="s">
        <v>594</v>
      </c>
      <c r="D202" s="282">
        <v>901</v>
      </c>
      <c r="E202" s="270" t="s">
        <v>276</v>
      </c>
      <c r="F202" s="270" t="s">
        <v>334</v>
      </c>
      <c r="G202" s="270"/>
      <c r="H202" s="248">
        <f>H203</f>
        <v>0</v>
      </c>
      <c r="I202" s="248">
        <f t="shared" ref="I202:J202" si="94">I203</f>
        <v>60</v>
      </c>
      <c r="J202" s="249">
        <f t="shared" si="94"/>
        <v>60</v>
      </c>
      <c r="K202" s="105"/>
    </row>
    <row r="203" spans="1:13" ht="235.5" customHeight="1" x14ac:dyDescent="0.3">
      <c r="B203" s="236">
        <f t="shared" si="63"/>
        <v>185</v>
      </c>
      <c r="C203" s="244" t="s">
        <v>558</v>
      </c>
      <c r="D203" s="282">
        <v>901</v>
      </c>
      <c r="E203" s="274" t="s">
        <v>276</v>
      </c>
      <c r="F203" s="270" t="s">
        <v>345</v>
      </c>
      <c r="G203" s="274"/>
      <c r="H203" s="248">
        <f t="shared" ref="H203:J203" si="95">H204</f>
        <v>0</v>
      </c>
      <c r="I203" s="248">
        <f t="shared" si="95"/>
        <v>60</v>
      </c>
      <c r="J203" s="249">
        <f t="shared" si="95"/>
        <v>60</v>
      </c>
      <c r="K203" s="105"/>
    </row>
    <row r="204" spans="1:13" ht="61.5" customHeight="1" thickBot="1" x14ac:dyDescent="0.35">
      <c r="B204" s="226">
        <f t="shared" si="63"/>
        <v>186</v>
      </c>
      <c r="C204" s="250" t="s">
        <v>117</v>
      </c>
      <c r="D204" s="251">
        <v>901</v>
      </c>
      <c r="E204" s="252" t="s">
        <v>276</v>
      </c>
      <c r="F204" s="252" t="s">
        <v>345</v>
      </c>
      <c r="G204" s="252" t="s">
        <v>116</v>
      </c>
      <c r="H204" s="254">
        <v>0</v>
      </c>
      <c r="I204" s="265">
        <v>60</v>
      </c>
      <c r="J204" s="266">
        <v>60</v>
      </c>
      <c r="K204" s="105"/>
    </row>
    <row r="205" spans="1:13" ht="48" customHeight="1" thickBot="1" x14ac:dyDescent="0.35">
      <c r="B205" s="218">
        <f t="shared" si="63"/>
        <v>187</v>
      </c>
      <c r="C205" s="219" t="s">
        <v>184</v>
      </c>
      <c r="D205" s="223">
        <v>901</v>
      </c>
      <c r="E205" s="257" t="s">
        <v>183</v>
      </c>
      <c r="F205" s="257"/>
      <c r="G205" s="257"/>
      <c r="H205" s="224">
        <f>H206+H227+H246</f>
        <v>394411.8</v>
      </c>
      <c r="I205" s="224">
        <f>I206+I227+I246</f>
        <v>167563.09999999998</v>
      </c>
      <c r="J205" s="225">
        <f>J206+J227+J246</f>
        <v>172351.2</v>
      </c>
      <c r="K205" s="105"/>
    </row>
    <row r="206" spans="1:13" ht="18.75" customHeight="1" thickBot="1" x14ac:dyDescent="0.35">
      <c r="B206" s="218">
        <f t="shared" si="63"/>
        <v>188</v>
      </c>
      <c r="C206" s="233" t="s">
        <v>158</v>
      </c>
      <c r="D206" s="234">
        <v>901</v>
      </c>
      <c r="E206" s="235" t="s">
        <v>159</v>
      </c>
      <c r="F206" s="235"/>
      <c r="G206" s="235"/>
      <c r="H206" s="258">
        <f>H207+H212+H224</f>
        <v>41513.699999999997</v>
      </c>
      <c r="I206" s="258">
        <f>I207+I212+I224</f>
        <v>17523.5</v>
      </c>
      <c r="J206" s="259">
        <f>J207+J212+J224</f>
        <v>47790.9</v>
      </c>
      <c r="K206" s="105"/>
    </row>
    <row r="207" spans="1:13" ht="93.75" customHeight="1" x14ac:dyDescent="0.3">
      <c r="B207" s="236">
        <f t="shared" si="63"/>
        <v>189</v>
      </c>
      <c r="C207" s="279" t="s">
        <v>585</v>
      </c>
      <c r="D207" s="238">
        <v>901</v>
      </c>
      <c r="E207" s="239" t="s">
        <v>159</v>
      </c>
      <c r="F207" s="240" t="s">
        <v>228</v>
      </c>
      <c r="G207" s="307"/>
      <c r="H207" s="242">
        <f>H208+H210</f>
        <v>6101.2</v>
      </c>
      <c r="I207" s="242">
        <f t="shared" ref="I207:J207" si="96">I208+I210</f>
        <v>4633</v>
      </c>
      <c r="J207" s="243">
        <f t="shared" si="96"/>
        <v>4633</v>
      </c>
      <c r="K207" s="105"/>
    </row>
    <row r="208" spans="1:13" ht="47.25" customHeight="1" x14ac:dyDescent="0.3">
      <c r="B208" s="236">
        <f t="shared" si="63"/>
        <v>190</v>
      </c>
      <c r="C208" s="244" t="s">
        <v>263</v>
      </c>
      <c r="D208" s="282">
        <v>901</v>
      </c>
      <c r="E208" s="274" t="s">
        <v>159</v>
      </c>
      <c r="F208" s="275" t="s">
        <v>453</v>
      </c>
      <c r="G208" s="287"/>
      <c r="H208" s="248">
        <f>H209</f>
        <v>17</v>
      </c>
      <c r="I208" s="248">
        <f>I209</f>
        <v>16</v>
      </c>
      <c r="J208" s="249">
        <f t="shared" ref="J208" si="97">J209</f>
        <v>16</v>
      </c>
      <c r="K208" s="105"/>
    </row>
    <row r="209" spans="2:12" ht="62.25" customHeight="1" x14ac:dyDescent="0.3">
      <c r="B209" s="236">
        <f t="shared" si="63"/>
        <v>191</v>
      </c>
      <c r="C209" s="244" t="s">
        <v>117</v>
      </c>
      <c r="D209" s="276">
        <v>901</v>
      </c>
      <c r="E209" s="284" t="s">
        <v>159</v>
      </c>
      <c r="F209" s="278" t="s">
        <v>453</v>
      </c>
      <c r="G209" s="284" t="s">
        <v>116</v>
      </c>
      <c r="H209" s="248">
        <v>17</v>
      </c>
      <c r="I209" s="248">
        <v>16</v>
      </c>
      <c r="J209" s="249">
        <v>16</v>
      </c>
      <c r="K209" s="105"/>
    </row>
    <row r="210" spans="2:12" ht="32.25" customHeight="1" x14ac:dyDescent="0.3">
      <c r="B210" s="236">
        <f t="shared" si="63"/>
        <v>192</v>
      </c>
      <c r="C210" s="244" t="s">
        <v>413</v>
      </c>
      <c r="D210" s="282">
        <v>901</v>
      </c>
      <c r="E210" s="274" t="s">
        <v>159</v>
      </c>
      <c r="F210" s="278" t="s">
        <v>348</v>
      </c>
      <c r="G210" s="284"/>
      <c r="H210" s="248">
        <f>H211</f>
        <v>6084.2</v>
      </c>
      <c r="I210" s="248">
        <f t="shared" ref="I210:J210" si="98">I211</f>
        <v>4617</v>
      </c>
      <c r="J210" s="249">
        <f t="shared" si="98"/>
        <v>4617</v>
      </c>
      <c r="K210" s="105"/>
      <c r="L210" s="51"/>
    </row>
    <row r="211" spans="2:12" ht="62.25" customHeight="1" x14ac:dyDescent="0.3">
      <c r="B211" s="236">
        <f t="shared" si="63"/>
        <v>193</v>
      </c>
      <c r="C211" s="244" t="s">
        <v>117</v>
      </c>
      <c r="D211" s="276">
        <v>901</v>
      </c>
      <c r="E211" s="284" t="s">
        <v>159</v>
      </c>
      <c r="F211" s="278" t="s">
        <v>348</v>
      </c>
      <c r="G211" s="284" t="s">
        <v>116</v>
      </c>
      <c r="H211" s="248">
        <v>6084.2</v>
      </c>
      <c r="I211" s="248">
        <v>4617</v>
      </c>
      <c r="J211" s="249">
        <v>4617</v>
      </c>
      <c r="K211" s="105"/>
    </row>
    <row r="212" spans="2:12" ht="158.25" customHeight="1" x14ac:dyDescent="0.3">
      <c r="B212" s="236">
        <f t="shared" ref="B212:B275" si="99">B211+1</f>
        <v>194</v>
      </c>
      <c r="C212" s="261" t="s">
        <v>335</v>
      </c>
      <c r="D212" s="245">
        <v>901</v>
      </c>
      <c r="E212" s="246" t="s">
        <v>159</v>
      </c>
      <c r="F212" s="247" t="s">
        <v>119</v>
      </c>
      <c r="G212" s="246"/>
      <c r="H212" s="248">
        <f>H213+H216+H221</f>
        <v>28471.5</v>
      </c>
      <c r="I212" s="248">
        <f t="shared" ref="I212:J212" si="100">I213+I216+I221</f>
        <v>12890.5</v>
      </c>
      <c r="J212" s="249">
        <f t="shared" si="100"/>
        <v>43157.9</v>
      </c>
      <c r="K212" s="105"/>
    </row>
    <row r="213" spans="2:12" ht="99" customHeight="1" x14ac:dyDescent="0.3">
      <c r="B213" s="236">
        <f t="shared" si="99"/>
        <v>195</v>
      </c>
      <c r="C213" s="261" t="s">
        <v>496</v>
      </c>
      <c r="D213" s="245">
        <v>901</v>
      </c>
      <c r="E213" s="246" t="s">
        <v>159</v>
      </c>
      <c r="F213" s="247" t="s">
        <v>493</v>
      </c>
      <c r="G213" s="246"/>
      <c r="H213" s="248">
        <f>H214</f>
        <v>24451</v>
      </c>
      <c r="I213" s="248">
        <f t="shared" ref="I213:J213" si="101">I214</f>
        <v>12890.5</v>
      </c>
      <c r="J213" s="249">
        <f t="shared" si="101"/>
        <v>39328</v>
      </c>
      <c r="K213" s="105"/>
    </row>
    <row r="214" spans="2:12" ht="96" customHeight="1" x14ac:dyDescent="0.3">
      <c r="B214" s="236">
        <f t="shared" si="99"/>
        <v>196</v>
      </c>
      <c r="C214" s="244" t="s">
        <v>494</v>
      </c>
      <c r="D214" s="320">
        <v>901</v>
      </c>
      <c r="E214" s="320" t="s">
        <v>159</v>
      </c>
      <c r="F214" s="247" t="s">
        <v>495</v>
      </c>
      <c r="G214" s="320"/>
      <c r="H214" s="248">
        <f>H215</f>
        <v>24451</v>
      </c>
      <c r="I214" s="248">
        <f t="shared" ref="I214:J214" si="102">I215</f>
        <v>12890.5</v>
      </c>
      <c r="J214" s="249">
        <f t="shared" si="102"/>
        <v>39328</v>
      </c>
      <c r="K214" s="105"/>
    </row>
    <row r="215" spans="2:12" ht="32.25" customHeight="1" x14ac:dyDescent="0.3">
      <c r="B215" s="236">
        <f t="shared" si="99"/>
        <v>197</v>
      </c>
      <c r="C215" s="244" t="s">
        <v>108</v>
      </c>
      <c r="D215" s="320">
        <v>901</v>
      </c>
      <c r="E215" s="320" t="s">
        <v>159</v>
      </c>
      <c r="F215" s="247" t="s">
        <v>495</v>
      </c>
      <c r="G215" s="320">
        <v>850</v>
      </c>
      <c r="H215" s="248">
        <v>24451</v>
      </c>
      <c r="I215" s="248">
        <v>12890.5</v>
      </c>
      <c r="J215" s="249">
        <v>39328</v>
      </c>
      <c r="K215" s="105"/>
    </row>
    <row r="216" spans="2:12" ht="83.25" customHeight="1" x14ac:dyDescent="0.3">
      <c r="B216" s="236">
        <f t="shared" si="99"/>
        <v>198</v>
      </c>
      <c r="C216" s="244" t="s">
        <v>501</v>
      </c>
      <c r="D216" s="245">
        <v>901</v>
      </c>
      <c r="E216" s="246" t="s">
        <v>159</v>
      </c>
      <c r="F216" s="275" t="s">
        <v>502</v>
      </c>
      <c r="G216" s="252"/>
      <c r="H216" s="254">
        <f>H217+H219</f>
        <v>3751.5</v>
      </c>
      <c r="I216" s="254">
        <f t="shared" ref="I216:J216" si="103">I217+I219</f>
        <v>0</v>
      </c>
      <c r="J216" s="255">
        <f t="shared" si="103"/>
        <v>3829.9</v>
      </c>
      <c r="K216" s="105"/>
    </row>
    <row r="217" spans="2:12" ht="66" customHeight="1" x14ac:dyDescent="0.3">
      <c r="B217" s="236">
        <f t="shared" si="99"/>
        <v>199</v>
      </c>
      <c r="C217" s="244" t="s">
        <v>520</v>
      </c>
      <c r="D217" s="245">
        <v>901</v>
      </c>
      <c r="E217" s="246" t="s">
        <v>159</v>
      </c>
      <c r="F217" s="247" t="s">
        <v>518</v>
      </c>
      <c r="G217" s="252"/>
      <c r="H217" s="254">
        <f>H218</f>
        <v>2301.5</v>
      </c>
      <c r="I217" s="254">
        <f t="shared" ref="I217:J217" si="104">I218</f>
        <v>0</v>
      </c>
      <c r="J217" s="255">
        <f t="shared" si="104"/>
        <v>2229.9</v>
      </c>
      <c r="K217" s="105"/>
    </row>
    <row r="218" spans="2:12" ht="66" customHeight="1" x14ac:dyDescent="0.3">
      <c r="B218" s="236">
        <f t="shared" si="99"/>
        <v>200</v>
      </c>
      <c r="C218" s="244" t="s">
        <v>117</v>
      </c>
      <c r="D218" s="245">
        <v>901</v>
      </c>
      <c r="E218" s="246" t="s">
        <v>159</v>
      </c>
      <c r="F218" s="247" t="s">
        <v>518</v>
      </c>
      <c r="G218" s="252" t="s">
        <v>116</v>
      </c>
      <c r="H218" s="254">
        <v>2301.5</v>
      </c>
      <c r="I218" s="254">
        <v>0</v>
      </c>
      <c r="J218" s="255">
        <v>2229.9</v>
      </c>
      <c r="K218" s="105"/>
    </row>
    <row r="219" spans="2:12" ht="82.5" customHeight="1" x14ac:dyDescent="0.3">
      <c r="B219" s="236">
        <f t="shared" si="99"/>
        <v>201</v>
      </c>
      <c r="C219" s="244" t="s">
        <v>517</v>
      </c>
      <c r="D219" s="269">
        <v>901</v>
      </c>
      <c r="E219" s="270" t="s">
        <v>159</v>
      </c>
      <c r="F219" s="247" t="s">
        <v>519</v>
      </c>
      <c r="G219" s="252"/>
      <c r="H219" s="254">
        <f>H220</f>
        <v>1450</v>
      </c>
      <c r="I219" s="254">
        <f t="shared" ref="I219:J219" si="105">I220</f>
        <v>0</v>
      </c>
      <c r="J219" s="255">
        <f t="shared" si="105"/>
        <v>1600</v>
      </c>
      <c r="K219" s="105"/>
    </row>
    <row r="220" spans="2:12" ht="66" customHeight="1" x14ac:dyDescent="0.3">
      <c r="B220" s="236">
        <f t="shared" si="99"/>
        <v>202</v>
      </c>
      <c r="C220" s="244" t="s">
        <v>117</v>
      </c>
      <c r="D220" s="245">
        <v>901</v>
      </c>
      <c r="E220" s="246" t="s">
        <v>159</v>
      </c>
      <c r="F220" s="247" t="s">
        <v>519</v>
      </c>
      <c r="G220" s="252" t="s">
        <v>116</v>
      </c>
      <c r="H220" s="254">
        <v>1450</v>
      </c>
      <c r="I220" s="254">
        <v>0</v>
      </c>
      <c r="J220" s="255">
        <v>1600</v>
      </c>
      <c r="K220" s="105"/>
    </row>
    <row r="221" spans="2:12" ht="94.5" customHeight="1" x14ac:dyDescent="0.3">
      <c r="B221" s="236">
        <f t="shared" si="99"/>
        <v>203</v>
      </c>
      <c r="C221" s="244" t="s">
        <v>566</v>
      </c>
      <c r="D221" s="245">
        <v>901</v>
      </c>
      <c r="E221" s="246" t="s">
        <v>159</v>
      </c>
      <c r="F221" s="247" t="s">
        <v>563</v>
      </c>
      <c r="G221" s="252"/>
      <c r="H221" s="254">
        <f>H222</f>
        <v>269</v>
      </c>
      <c r="I221" s="254">
        <f t="shared" ref="I221:J221" si="106">I222</f>
        <v>0</v>
      </c>
      <c r="J221" s="255">
        <f t="shared" si="106"/>
        <v>0</v>
      </c>
      <c r="K221" s="105"/>
    </row>
    <row r="222" spans="2:12" ht="96.75" customHeight="1" x14ac:dyDescent="0.3">
      <c r="B222" s="236">
        <f t="shared" si="99"/>
        <v>204</v>
      </c>
      <c r="C222" s="244" t="s">
        <v>565</v>
      </c>
      <c r="D222" s="245">
        <v>901</v>
      </c>
      <c r="E222" s="246" t="s">
        <v>159</v>
      </c>
      <c r="F222" s="247" t="s">
        <v>564</v>
      </c>
      <c r="G222" s="252"/>
      <c r="H222" s="254">
        <f>H223</f>
        <v>269</v>
      </c>
      <c r="I222" s="254">
        <f t="shared" ref="I222:J222" si="107">I223</f>
        <v>0</v>
      </c>
      <c r="J222" s="255">
        <f t="shared" si="107"/>
        <v>0</v>
      </c>
      <c r="K222" s="105"/>
    </row>
    <row r="223" spans="2:12" ht="66" customHeight="1" x14ac:dyDescent="0.3">
      <c r="B223" s="236">
        <f t="shared" si="99"/>
        <v>205</v>
      </c>
      <c r="C223" s="244" t="s">
        <v>117</v>
      </c>
      <c r="D223" s="245">
        <v>901</v>
      </c>
      <c r="E223" s="246" t="s">
        <v>159</v>
      </c>
      <c r="F223" s="247" t="s">
        <v>564</v>
      </c>
      <c r="G223" s="252" t="s">
        <v>116</v>
      </c>
      <c r="H223" s="254">
        <v>269</v>
      </c>
      <c r="I223" s="254">
        <v>0</v>
      </c>
      <c r="J223" s="255">
        <v>0</v>
      </c>
      <c r="K223" s="105"/>
    </row>
    <row r="224" spans="2:12" ht="112.5" customHeight="1" x14ac:dyDescent="0.3">
      <c r="B224" s="236">
        <f t="shared" si="99"/>
        <v>206</v>
      </c>
      <c r="C224" s="244" t="s">
        <v>612</v>
      </c>
      <c r="D224" s="269">
        <v>901</v>
      </c>
      <c r="E224" s="270" t="s">
        <v>159</v>
      </c>
      <c r="F224" s="270" t="s">
        <v>212</v>
      </c>
      <c r="G224" s="246"/>
      <c r="H224" s="248">
        <f>H225</f>
        <v>6941</v>
      </c>
      <c r="I224" s="248">
        <f t="shared" ref="I224:J224" si="108">I225</f>
        <v>0</v>
      </c>
      <c r="J224" s="249">
        <f t="shared" si="108"/>
        <v>0</v>
      </c>
      <c r="K224" s="105"/>
    </row>
    <row r="225" spans="2:11" ht="35.25" customHeight="1" x14ac:dyDescent="0.3">
      <c r="B225" s="236">
        <f t="shared" si="99"/>
        <v>207</v>
      </c>
      <c r="C225" s="244" t="s">
        <v>488</v>
      </c>
      <c r="D225" s="269">
        <v>901</v>
      </c>
      <c r="E225" s="270" t="s">
        <v>159</v>
      </c>
      <c r="F225" s="271" t="s">
        <v>521</v>
      </c>
      <c r="G225" s="270"/>
      <c r="H225" s="242">
        <f>H226</f>
        <v>6941</v>
      </c>
      <c r="I225" s="242">
        <f>I226</f>
        <v>0</v>
      </c>
      <c r="J225" s="243">
        <f>J226</f>
        <v>0</v>
      </c>
      <c r="K225" s="105"/>
    </row>
    <row r="226" spans="2:11" ht="66" customHeight="1" thickBot="1" x14ac:dyDescent="0.35">
      <c r="B226" s="226">
        <f t="shared" si="99"/>
        <v>208</v>
      </c>
      <c r="C226" s="250" t="s">
        <v>117</v>
      </c>
      <c r="D226" s="276">
        <v>901</v>
      </c>
      <c r="E226" s="284" t="s">
        <v>159</v>
      </c>
      <c r="F226" s="278" t="s">
        <v>521</v>
      </c>
      <c r="G226" s="284" t="s">
        <v>116</v>
      </c>
      <c r="H226" s="254">
        <v>6941</v>
      </c>
      <c r="I226" s="265">
        <v>0</v>
      </c>
      <c r="J226" s="266">
        <v>0</v>
      </c>
      <c r="K226" s="105"/>
    </row>
    <row r="227" spans="2:11" ht="16.5" customHeight="1" thickBot="1" x14ac:dyDescent="0.35">
      <c r="B227" s="218">
        <f t="shared" si="99"/>
        <v>209</v>
      </c>
      <c r="C227" s="233" t="s">
        <v>160</v>
      </c>
      <c r="D227" s="234">
        <v>901</v>
      </c>
      <c r="E227" s="235" t="s">
        <v>161</v>
      </c>
      <c r="F227" s="235"/>
      <c r="G227" s="235"/>
      <c r="H227" s="258">
        <f>H228+H243+H240</f>
        <v>233001.3</v>
      </c>
      <c r="I227" s="258">
        <f t="shared" ref="I227:J227" si="109">I228+I243+I240</f>
        <v>27575.3</v>
      </c>
      <c r="J227" s="259">
        <f t="shared" si="109"/>
        <v>27575.3</v>
      </c>
      <c r="K227" s="105"/>
    </row>
    <row r="228" spans="2:11" ht="113.25" customHeight="1" x14ac:dyDescent="0.3">
      <c r="B228" s="236">
        <f t="shared" si="99"/>
        <v>210</v>
      </c>
      <c r="C228" s="268" t="s">
        <v>606</v>
      </c>
      <c r="D228" s="269">
        <v>901</v>
      </c>
      <c r="E228" s="270" t="s">
        <v>161</v>
      </c>
      <c r="F228" s="280" t="s">
        <v>227</v>
      </c>
      <c r="G228" s="281"/>
      <c r="H228" s="242">
        <f>H229+H234+H237</f>
        <v>52061.3</v>
      </c>
      <c r="I228" s="242">
        <f>I229+I234+I237</f>
        <v>27575.3</v>
      </c>
      <c r="J228" s="243">
        <f>J229+J234+J237</f>
        <v>27575.3</v>
      </c>
      <c r="K228" s="105"/>
    </row>
    <row r="229" spans="2:11" ht="95.25" customHeight="1" x14ac:dyDescent="0.3">
      <c r="B229" s="236">
        <f t="shared" si="99"/>
        <v>211</v>
      </c>
      <c r="C229" s="261" t="s">
        <v>638</v>
      </c>
      <c r="D229" s="282">
        <v>901</v>
      </c>
      <c r="E229" s="274" t="s">
        <v>161</v>
      </c>
      <c r="F229" s="275" t="s">
        <v>244</v>
      </c>
      <c r="G229" s="287"/>
      <c r="H229" s="248">
        <f>H230+H232</f>
        <v>9422.9</v>
      </c>
      <c r="I229" s="248">
        <f t="shared" ref="I229:J229" si="110">I230+I232</f>
        <v>54</v>
      </c>
      <c r="J229" s="249">
        <f t="shared" si="110"/>
        <v>54</v>
      </c>
      <c r="K229" s="105"/>
    </row>
    <row r="230" spans="2:11" ht="79.5" customHeight="1" x14ac:dyDescent="0.3">
      <c r="B230" s="236">
        <f t="shared" si="99"/>
        <v>212</v>
      </c>
      <c r="C230" s="261" t="s">
        <v>570</v>
      </c>
      <c r="D230" s="276">
        <v>901</v>
      </c>
      <c r="E230" s="284" t="s">
        <v>161</v>
      </c>
      <c r="F230" s="247" t="s">
        <v>571</v>
      </c>
      <c r="G230" s="287"/>
      <c r="H230" s="248">
        <f>H231</f>
        <v>9368.9</v>
      </c>
      <c r="I230" s="248">
        <f t="shared" ref="I230:J230" si="111">I231</f>
        <v>0</v>
      </c>
      <c r="J230" s="249">
        <f t="shared" si="111"/>
        <v>0</v>
      </c>
      <c r="K230" s="105"/>
    </row>
    <row r="231" spans="2:11" ht="19.5" customHeight="1" x14ac:dyDescent="0.3">
      <c r="B231" s="236">
        <f t="shared" si="99"/>
        <v>213</v>
      </c>
      <c r="C231" s="244" t="s">
        <v>28</v>
      </c>
      <c r="D231" s="276">
        <v>901</v>
      </c>
      <c r="E231" s="284" t="s">
        <v>161</v>
      </c>
      <c r="F231" s="247" t="s">
        <v>571</v>
      </c>
      <c r="G231" s="284" t="s">
        <v>269</v>
      </c>
      <c r="H231" s="248">
        <v>9368.9</v>
      </c>
      <c r="I231" s="248">
        <v>0</v>
      </c>
      <c r="J231" s="249">
        <v>0</v>
      </c>
      <c r="K231" s="105"/>
    </row>
    <row r="232" spans="2:11" ht="81.75" customHeight="1" x14ac:dyDescent="0.3">
      <c r="B232" s="236">
        <f t="shared" si="99"/>
        <v>214</v>
      </c>
      <c r="C232" s="244" t="s">
        <v>639</v>
      </c>
      <c r="D232" s="276">
        <v>901</v>
      </c>
      <c r="E232" s="284" t="s">
        <v>161</v>
      </c>
      <c r="F232" s="247" t="s">
        <v>557</v>
      </c>
      <c r="G232" s="284"/>
      <c r="H232" s="254">
        <f>H233</f>
        <v>54</v>
      </c>
      <c r="I232" s="254">
        <f t="shared" ref="I232:J232" si="112">I233</f>
        <v>54</v>
      </c>
      <c r="J232" s="255">
        <f t="shared" si="112"/>
        <v>54</v>
      </c>
      <c r="K232" s="105"/>
    </row>
    <row r="233" spans="2:11" ht="66" customHeight="1" x14ac:dyDescent="0.3">
      <c r="B233" s="236">
        <f t="shared" si="99"/>
        <v>215</v>
      </c>
      <c r="C233" s="244" t="s">
        <v>117</v>
      </c>
      <c r="D233" s="276">
        <v>901</v>
      </c>
      <c r="E233" s="284" t="s">
        <v>161</v>
      </c>
      <c r="F233" s="247" t="s">
        <v>557</v>
      </c>
      <c r="G233" s="284" t="s">
        <v>116</v>
      </c>
      <c r="H233" s="254">
        <v>54</v>
      </c>
      <c r="I233" s="265">
        <v>54</v>
      </c>
      <c r="J233" s="266">
        <v>54</v>
      </c>
      <c r="K233" s="105"/>
    </row>
    <row r="234" spans="2:11" ht="15.75" customHeight="1" x14ac:dyDescent="0.3">
      <c r="B234" s="236">
        <f t="shared" si="99"/>
        <v>216</v>
      </c>
      <c r="C234" s="244" t="s">
        <v>411</v>
      </c>
      <c r="D234" s="245">
        <v>901</v>
      </c>
      <c r="E234" s="246" t="s">
        <v>161</v>
      </c>
      <c r="F234" s="251" t="s">
        <v>412</v>
      </c>
      <c r="G234" s="246"/>
      <c r="H234" s="248">
        <f>H235</f>
        <v>106.4</v>
      </c>
      <c r="I234" s="248">
        <f t="shared" ref="I234:J234" si="113">I235</f>
        <v>107.3</v>
      </c>
      <c r="J234" s="249">
        <f t="shared" si="113"/>
        <v>107.3</v>
      </c>
      <c r="K234" s="105"/>
    </row>
    <row r="235" spans="2:11" ht="60.75" customHeight="1" x14ac:dyDescent="0.3">
      <c r="B235" s="236">
        <f t="shared" si="99"/>
        <v>217</v>
      </c>
      <c r="C235" s="244" t="s">
        <v>410</v>
      </c>
      <c r="D235" s="282">
        <v>901</v>
      </c>
      <c r="E235" s="246" t="s">
        <v>161</v>
      </c>
      <c r="F235" s="251" t="s">
        <v>444</v>
      </c>
      <c r="G235" s="246"/>
      <c r="H235" s="248">
        <f>H236</f>
        <v>106.4</v>
      </c>
      <c r="I235" s="248">
        <f t="shared" ref="I235:J235" si="114">I236</f>
        <v>107.3</v>
      </c>
      <c r="J235" s="249">
        <f t="shared" si="114"/>
        <v>107.3</v>
      </c>
      <c r="K235" s="105"/>
    </row>
    <row r="236" spans="2:11" ht="62.25" customHeight="1" x14ac:dyDescent="0.3">
      <c r="B236" s="236">
        <f t="shared" si="99"/>
        <v>218</v>
      </c>
      <c r="C236" s="244" t="s">
        <v>117</v>
      </c>
      <c r="D236" s="282">
        <v>901</v>
      </c>
      <c r="E236" s="246" t="s">
        <v>161</v>
      </c>
      <c r="F236" s="245" t="s">
        <v>444</v>
      </c>
      <c r="G236" s="246" t="s">
        <v>116</v>
      </c>
      <c r="H236" s="248">
        <v>106.4</v>
      </c>
      <c r="I236" s="262">
        <v>107.3</v>
      </c>
      <c r="J236" s="263">
        <v>107.3</v>
      </c>
      <c r="K236" s="105"/>
    </row>
    <row r="237" spans="2:11" ht="61.5" customHeight="1" x14ac:dyDescent="0.3">
      <c r="B237" s="236">
        <f t="shared" si="99"/>
        <v>219</v>
      </c>
      <c r="C237" s="244" t="s">
        <v>479</v>
      </c>
      <c r="D237" s="269">
        <v>901</v>
      </c>
      <c r="E237" s="246" t="s">
        <v>161</v>
      </c>
      <c r="F237" s="271" t="s">
        <v>480</v>
      </c>
      <c r="G237" s="277"/>
      <c r="H237" s="242">
        <f>H238</f>
        <v>42532</v>
      </c>
      <c r="I237" s="242">
        <f t="shared" ref="I237:J237" si="115">I238</f>
        <v>27414</v>
      </c>
      <c r="J237" s="243">
        <f t="shared" si="115"/>
        <v>27414</v>
      </c>
      <c r="K237" s="105"/>
    </row>
    <row r="238" spans="2:11" ht="144" customHeight="1" x14ac:dyDescent="0.3">
      <c r="B238" s="236">
        <f t="shared" si="99"/>
        <v>220</v>
      </c>
      <c r="C238" s="244" t="s">
        <v>261</v>
      </c>
      <c r="D238" s="245">
        <v>901</v>
      </c>
      <c r="E238" s="246" t="s">
        <v>161</v>
      </c>
      <c r="F238" s="247" t="s">
        <v>481</v>
      </c>
      <c r="G238" s="286"/>
      <c r="H238" s="248">
        <f>H239</f>
        <v>42532</v>
      </c>
      <c r="I238" s="248">
        <f t="shared" ref="I238:J238" si="116">I239</f>
        <v>27414</v>
      </c>
      <c r="J238" s="249">
        <f t="shared" si="116"/>
        <v>27414</v>
      </c>
      <c r="K238" s="105"/>
    </row>
    <row r="239" spans="2:11" ht="79.5" customHeight="1" x14ac:dyDescent="0.3">
      <c r="B239" s="236">
        <f t="shared" si="99"/>
        <v>221</v>
      </c>
      <c r="C239" s="272" t="s">
        <v>314</v>
      </c>
      <c r="D239" s="245">
        <v>901</v>
      </c>
      <c r="E239" s="246" t="s">
        <v>161</v>
      </c>
      <c r="F239" s="247" t="s">
        <v>481</v>
      </c>
      <c r="G239" s="246" t="s">
        <v>245</v>
      </c>
      <c r="H239" s="248">
        <v>42532</v>
      </c>
      <c r="I239" s="262">
        <v>27414</v>
      </c>
      <c r="J239" s="263">
        <v>27414</v>
      </c>
      <c r="K239" s="105"/>
    </row>
    <row r="240" spans="2:11" ht="110.25" customHeight="1" x14ac:dyDescent="0.3">
      <c r="B240" s="236">
        <f t="shared" si="99"/>
        <v>222</v>
      </c>
      <c r="C240" s="244" t="s">
        <v>612</v>
      </c>
      <c r="D240" s="282">
        <v>901</v>
      </c>
      <c r="E240" s="274" t="s">
        <v>161</v>
      </c>
      <c r="F240" s="278" t="s">
        <v>212</v>
      </c>
      <c r="G240" s="284"/>
      <c r="H240" s="248">
        <f>H241</f>
        <v>40500</v>
      </c>
      <c r="I240" s="248">
        <f t="shared" ref="I240:J240" si="117">I241</f>
        <v>0</v>
      </c>
      <c r="J240" s="249">
        <f t="shared" si="117"/>
        <v>0</v>
      </c>
      <c r="K240" s="105"/>
    </row>
    <row r="241" spans="2:12" ht="157.5" customHeight="1" x14ac:dyDescent="0.3">
      <c r="B241" s="236">
        <f t="shared" si="99"/>
        <v>223</v>
      </c>
      <c r="C241" s="244" t="s">
        <v>723</v>
      </c>
      <c r="D241" s="282">
        <v>901</v>
      </c>
      <c r="E241" s="274" t="s">
        <v>161</v>
      </c>
      <c r="F241" s="278" t="s">
        <v>721</v>
      </c>
      <c r="G241" s="284"/>
      <c r="H241" s="248">
        <f>H242</f>
        <v>40500</v>
      </c>
      <c r="I241" s="248">
        <f t="shared" ref="I241:J241" si="118">I242</f>
        <v>0</v>
      </c>
      <c r="J241" s="249">
        <f t="shared" si="118"/>
        <v>0</v>
      </c>
      <c r="K241" s="105"/>
    </row>
    <row r="242" spans="2:12" ht="79.5" customHeight="1" x14ac:dyDescent="0.3">
      <c r="B242" s="236">
        <f t="shared" si="99"/>
        <v>224</v>
      </c>
      <c r="C242" s="272" t="s">
        <v>314</v>
      </c>
      <c r="D242" s="282">
        <v>901</v>
      </c>
      <c r="E242" s="274" t="s">
        <v>161</v>
      </c>
      <c r="F242" s="278" t="s">
        <v>721</v>
      </c>
      <c r="G242" s="284" t="s">
        <v>245</v>
      </c>
      <c r="H242" s="248">
        <v>40500</v>
      </c>
      <c r="I242" s="248">
        <v>0</v>
      </c>
      <c r="J242" s="249">
        <v>0</v>
      </c>
      <c r="K242" s="105"/>
    </row>
    <row r="243" spans="2:12" ht="36" customHeight="1" x14ac:dyDescent="0.3">
      <c r="B243" s="236">
        <f t="shared" si="99"/>
        <v>225</v>
      </c>
      <c r="C243" s="297" t="s">
        <v>379</v>
      </c>
      <c r="D243" s="282">
        <v>901</v>
      </c>
      <c r="E243" s="274" t="s">
        <v>161</v>
      </c>
      <c r="F243" s="278" t="s">
        <v>36</v>
      </c>
      <c r="G243" s="284"/>
      <c r="H243" s="248">
        <f>H244</f>
        <v>140440</v>
      </c>
      <c r="I243" s="248">
        <f t="shared" ref="I243:J243" si="119">I244</f>
        <v>0</v>
      </c>
      <c r="J243" s="249">
        <f t="shared" si="119"/>
        <v>0</v>
      </c>
      <c r="K243" s="105"/>
    </row>
    <row r="244" spans="2:12" ht="76.5" customHeight="1" x14ac:dyDescent="0.3">
      <c r="B244" s="236">
        <f t="shared" si="99"/>
        <v>226</v>
      </c>
      <c r="C244" s="244" t="s">
        <v>720</v>
      </c>
      <c r="D244" s="282">
        <v>901</v>
      </c>
      <c r="E244" s="274" t="s">
        <v>161</v>
      </c>
      <c r="F244" s="278" t="s">
        <v>719</v>
      </c>
      <c r="G244" s="284"/>
      <c r="H244" s="248">
        <f>H245</f>
        <v>140440</v>
      </c>
      <c r="I244" s="248">
        <f t="shared" ref="I244:J244" si="120">I245</f>
        <v>0</v>
      </c>
      <c r="J244" s="249">
        <f t="shared" si="120"/>
        <v>0</v>
      </c>
      <c r="K244" s="105"/>
    </row>
    <row r="245" spans="2:12" ht="23.25" customHeight="1" thickBot="1" x14ac:dyDescent="0.35">
      <c r="B245" s="226">
        <f t="shared" si="99"/>
        <v>227</v>
      </c>
      <c r="C245" s="304" t="s">
        <v>441</v>
      </c>
      <c r="D245" s="251">
        <v>901</v>
      </c>
      <c r="E245" s="252" t="s">
        <v>161</v>
      </c>
      <c r="F245" s="253" t="s">
        <v>719</v>
      </c>
      <c r="G245" s="252" t="s">
        <v>195</v>
      </c>
      <c r="H245" s="254">
        <v>140440</v>
      </c>
      <c r="I245" s="254">
        <v>0</v>
      </c>
      <c r="J245" s="255">
        <v>0</v>
      </c>
      <c r="K245" s="105"/>
    </row>
    <row r="246" spans="2:12" ht="16.5" customHeight="1" thickBot="1" x14ac:dyDescent="0.35">
      <c r="B246" s="218">
        <f t="shared" si="99"/>
        <v>228</v>
      </c>
      <c r="C246" s="233" t="s">
        <v>272</v>
      </c>
      <c r="D246" s="234">
        <v>901</v>
      </c>
      <c r="E246" s="235" t="s">
        <v>277</v>
      </c>
      <c r="F246" s="235"/>
      <c r="G246" s="235"/>
      <c r="H246" s="258">
        <f>H247+H263+H270+H256+H274</f>
        <v>119896.79999999999</v>
      </c>
      <c r="I246" s="258">
        <f>I247+I263+I270+I256+I274</f>
        <v>122464.29999999999</v>
      </c>
      <c r="J246" s="259">
        <f>J247+J263+J270+J256+J274</f>
        <v>96985</v>
      </c>
      <c r="K246" s="105"/>
    </row>
    <row r="247" spans="2:12" ht="114" customHeight="1" x14ac:dyDescent="0.3">
      <c r="B247" s="236">
        <f t="shared" si="99"/>
        <v>229</v>
      </c>
      <c r="C247" s="268" t="s">
        <v>623</v>
      </c>
      <c r="D247" s="269">
        <v>901</v>
      </c>
      <c r="E247" s="270" t="s">
        <v>277</v>
      </c>
      <c r="F247" s="271" t="s">
        <v>221</v>
      </c>
      <c r="G247" s="281"/>
      <c r="H247" s="242">
        <f>H248+H250+H252+H254</f>
        <v>47182.299999999996</v>
      </c>
      <c r="I247" s="242">
        <f t="shared" ref="I247:J247" si="121">I248+I250+I252+I254</f>
        <v>63285.299999999996</v>
      </c>
      <c r="J247" s="243">
        <f t="shared" si="121"/>
        <v>65285.3</v>
      </c>
      <c r="K247" s="105"/>
    </row>
    <row r="248" spans="2:12" ht="61.5" customHeight="1" x14ac:dyDescent="0.3">
      <c r="B248" s="236">
        <f t="shared" si="99"/>
        <v>230</v>
      </c>
      <c r="C248" s="302" t="s">
        <v>486</v>
      </c>
      <c r="D248" s="303">
        <v>901</v>
      </c>
      <c r="E248" s="270" t="s">
        <v>277</v>
      </c>
      <c r="F248" s="300" t="s">
        <v>487</v>
      </c>
      <c r="G248" s="281"/>
      <c r="H248" s="242">
        <f>H249</f>
        <v>0</v>
      </c>
      <c r="I248" s="242">
        <f t="shared" ref="I248:J248" si="122">I249</f>
        <v>5000</v>
      </c>
      <c r="J248" s="243">
        <f t="shared" si="122"/>
        <v>5200.3</v>
      </c>
      <c r="K248" s="105"/>
    </row>
    <row r="249" spans="2:12" ht="19.5" customHeight="1" x14ac:dyDescent="0.3">
      <c r="B249" s="236">
        <f t="shared" si="99"/>
        <v>231</v>
      </c>
      <c r="C249" s="244" t="s">
        <v>28</v>
      </c>
      <c r="D249" s="269">
        <v>901</v>
      </c>
      <c r="E249" s="270" t="s">
        <v>277</v>
      </c>
      <c r="F249" s="300" t="s">
        <v>487</v>
      </c>
      <c r="G249" s="270" t="s">
        <v>269</v>
      </c>
      <c r="H249" s="242">
        <v>0</v>
      </c>
      <c r="I249" s="242">
        <v>5000</v>
      </c>
      <c r="J249" s="243">
        <v>5200.3</v>
      </c>
      <c r="K249" s="105"/>
    </row>
    <row r="250" spans="2:12" ht="61.5" customHeight="1" x14ac:dyDescent="0.3">
      <c r="B250" s="236">
        <f t="shared" si="99"/>
        <v>232</v>
      </c>
      <c r="C250" s="261" t="s">
        <v>122</v>
      </c>
      <c r="D250" s="276">
        <v>901</v>
      </c>
      <c r="E250" s="284" t="s">
        <v>277</v>
      </c>
      <c r="F250" s="271" t="s">
        <v>422</v>
      </c>
      <c r="G250" s="274"/>
      <c r="H250" s="248">
        <f>H251</f>
        <v>9933.2999999999993</v>
      </c>
      <c r="I250" s="248">
        <f t="shared" ref="I250:J250" si="123">I251</f>
        <v>12960.6</v>
      </c>
      <c r="J250" s="249">
        <f t="shared" si="123"/>
        <v>18760.2</v>
      </c>
      <c r="K250" s="105"/>
    </row>
    <row r="251" spans="2:12" ht="63.75" customHeight="1" x14ac:dyDescent="0.3">
      <c r="B251" s="236">
        <f t="shared" si="99"/>
        <v>233</v>
      </c>
      <c r="C251" s="244" t="s">
        <v>117</v>
      </c>
      <c r="D251" s="282">
        <v>901</v>
      </c>
      <c r="E251" s="274" t="s">
        <v>277</v>
      </c>
      <c r="F251" s="271" t="s">
        <v>422</v>
      </c>
      <c r="G251" s="274" t="s">
        <v>116</v>
      </c>
      <c r="H251" s="248">
        <v>9933.2999999999993</v>
      </c>
      <c r="I251" s="262">
        <v>12960.6</v>
      </c>
      <c r="J251" s="263">
        <v>18760.2</v>
      </c>
      <c r="K251" s="105"/>
    </row>
    <row r="252" spans="2:12" ht="16.5" customHeight="1" x14ac:dyDescent="0.3">
      <c r="B252" s="236">
        <f t="shared" si="99"/>
        <v>234</v>
      </c>
      <c r="C252" s="244" t="s">
        <v>289</v>
      </c>
      <c r="D252" s="282">
        <v>901</v>
      </c>
      <c r="E252" s="274" t="s">
        <v>277</v>
      </c>
      <c r="F252" s="271" t="s">
        <v>423</v>
      </c>
      <c r="G252" s="274"/>
      <c r="H252" s="248">
        <f>H253</f>
        <v>987.8</v>
      </c>
      <c r="I252" s="248">
        <f t="shared" ref="I252:J252" si="124">I253</f>
        <v>900</v>
      </c>
      <c r="J252" s="249">
        <f t="shared" si="124"/>
        <v>2900</v>
      </c>
      <c r="K252" s="105"/>
    </row>
    <row r="253" spans="2:12" ht="62.25" customHeight="1" x14ac:dyDescent="0.3">
      <c r="B253" s="236">
        <f t="shared" si="99"/>
        <v>235</v>
      </c>
      <c r="C253" s="244" t="s">
        <v>117</v>
      </c>
      <c r="D253" s="282">
        <v>901</v>
      </c>
      <c r="E253" s="274" t="s">
        <v>277</v>
      </c>
      <c r="F253" s="271" t="s">
        <v>423</v>
      </c>
      <c r="G253" s="274" t="s">
        <v>116</v>
      </c>
      <c r="H253" s="248">
        <v>987.8</v>
      </c>
      <c r="I253" s="248">
        <v>900</v>
      </c>
      <c r="J253" s="249">
        <v>2900</v>
      </c>
      <c r="K253" s="105"/>
    </row>
    <row r="254" spans="2:12" ht="45.75" customHeight="1" x14ac:dyDescent="0.3">
      <c r="B254" s="236">
        <f t="shared" si="99"/>
        <v>236</v>
      </c>
      <c r="C254" s="244" t="s">
        <v>722</v>
      </c>
      <c r="D254" s="282">
        <v>901</v>
      </c>
      <c r="E254" s="274" t="s">
        <v>277</v>
      </c>
      <c r="F254" s="271" t="s">
        <v>424</v>
      </c>
      <c r="G254" s="274"/>
      <c r="H254" s="248">
        <f>H255</f>
        <v>36261.199999999997</v>
      </c>
      <c r="I254" s="248">
        <f t="shared" ref="I254:J254" si="125">I255</f>
        <v>44424.7</v>
      </c>
      <c r="J254" s="249">
        <f t="shared" si="125"/>
        <v>38424.800000000003</v>
      </c>
      <c r="K254" s="105"/>
    </row>
    <row r="255" spans="2:12" ht="62.25" customHeight="1" x14ac:dyDescent="0.3">
      <c r="B255" s="236">
        <f t="shared" si="99"/>
        <v>237</v>
      </c>
      <c r="C255" s="244" t="s">
        <v>117</v>
      </c>
      <c r="D255" s="245">
        <v>901</v>
      </c>
      <c r="E255" s="246" t="s">
        <v>277</v>
      </c>
      <c r="F255" s="247" t="s">
        <v>424</v>
      </c>
      <c r="G255" s="246" t="s">
        <v>116</v>
      </c>
      <c r="H255" s="262">
        <v>36261.199999999997</v>
      </c>
      <c r="I255" s="262">
        <v>44424.7</v>
      </c>
      <c r="J255" s="263">
        <v>38424.800000000003</v>
      </c>
      <c r="K255" s="105"/>
      <c r="L255" s="51"/>
    </row>
    <row r="256" spans="2:12" ht="94.5" x14ac:dyDescent="0.3">
      <c r="B256" s="236">
        <f t="shared" si="99"/>
        <v>238</v>
      </c>
      <c r="C256" s="244" t="s">
        <v>586</v>
      </c>
      <c r="D256" s="269">
        <v>901</v>
      </c>
      <c r="E256" s="239" t="s">
        <v>277</v>
      </c>
      <c r="F256" s="271" t="s">
        <v>225</v>
      </c>
      <c r="G256" s="270"/>
      <c r="H256" s="242">
        <f>H257+H260</f>
        <v>3400</v>
      </c>
      <c r="I256" s="242">
        <f t="shared" ref="I256:J256" si="126">I257+I260</f>
        <v>4695</v>
      </c>
      <c r="J256" s="243">
        <f t="shared" si="126"/>
        <v>4695</v>
      </c>
      <c r="K256" s="105"/>
    </row>
    <row r="257" spans="2:12" ht="31.5" x14ac:dyDescent="0.3">
      <c r="B257" s="236">
        <f t="shared" si="99"/>
        <v>239</v>
      </c>
      <c r="C257" s="261" t="s">
        <v>66</v>
      </c>
      <c r="D257" s="282">
        <v>901</v>
      </c>
      <c r="E257" s="246" t="s">
        <v>277</v>
      </c>
      <c r="F257" s="275" t="s">
        <v>234</v>
      </c>
      <c r="G257" s="321"/>
      <c r="H257" s="248">
        <f>H258</f>
        <v>3000</v>
      </c>
      <c r="I257" s="248">
        <f t="shared" ref="I257:J257" si="127">I258</f>
        <v>4295</v>
      </c>
      <c r="J257" s="249">
        <f t="shared" si="127"/>
        <v>4295</v>
      </c>
      <c r="K257" s="105"/>
    </row>
    <row r="258" spans="2:12" ht="47.25" x14ac:dyDescent="0.3">
      <c r="B258" s="236">
        <f t="shared" si="99"/>
        <v>240</v>
      </c>
      <c r="C258" s="244" t="s">
        <v>352</v>
      </c>
      <c r="D258" s="276">
        <v>901</v>
      </c>
      <c r="E258" s="246" t="s">
        <v>277</v>
      </c>
      <c r="F258" s="247" t="s">
        <v>504</v>
      </c>
      <c r="G258" s="274"/>
      <c r="H258" s="248">
        <f>H259</f>
        <v>3000</v>
      </c>
      <c r="I258" s="248">
        <f t="shared" ref="I258:J258" si="128">I259</f>
        <v>4295</v>
      </c>
      <c r="J258" s="249">
        <f t="shared" si="128"/>
        <v>4295</v>
      </c>
      <c r="K258" s="105"/>
    </row>
    <row r="259" spans="2:12" ht="63" x14ac:dyDescent="0.3">
      <c r="B259" s="236">
        <f t="shared" si="99"/>
        <v>241</v>
      </c>
      <c r="C259" s="244" t="s">
        <v>117</v>
      </c>
      <c r="D259" s="245">
        <v>901</v>
      </c>
      <c r="E259" s="246" t="s">
        <v>277</v>
      </c>
      <c r="F259" s="247" t="s">
        <v>504</v>
      </c>
      <c r="G259" s="246" t="s">
        <v>116</v>
      </c>
      <c r="H259" s="248">
        <v>3000</v>
      </c>
      <c r="I259" s="262">
        <v>4295</v>
      </c>
      <c r="J259" s="263">
        <v>4295</v>
      </c>
      <c r="K259" s="105"/>
      <c r="L259" s="51"/>
    </row>
    <row r="260" spans="2:12" ht="47.25" x14ac:dyDescent="0.3">
      <c r="B260" s="236">
        <f t="shared" si="99"/>
        <v>242</v>
      </c>
      <c r="C260" s="244" t="s">
        <v>68</v>
      </c>
      <c r="D260" s="276">
        <v>901</v>
      </c>
      <c r="E260" s="246" t="s">
        <v>277</v>
      </c>
      <c r="F260" s="247" t="s">
        <v>555</v>
      </c>
      <c r="G260" s="274"/>
      <c r="H260" s="248">
        <f>H261</f>
        <v>400</v>
      </c>
      <c r="I260" s="248">
        <f t="shared" ref="I260:J260" si="129">I261</f>
        <v>400</v>
      </c>
      <c r="J260" s="249">
        <f t="shared" si="129"/>
        <v>400</v>
      </c>
      <c r="K260" s="105"/>
      <c r="L260" s="51"/>
    </row>
    <row r="261" spans="2:12" ht="31.5" x14ac:dyDescent="0.3">
      <c r="B261" s="236">
        <f t="shared" si="99"/>
        <v>243</v>
      </c>
      <c r="C261" s="244" t="s">
        <v>69</v>
      </c>
      <c r="D261" s="276">
        <v>901</v>
      </c>
      <c r="E261" s="246" t="s">
        <v>277</v>
      </c>
      <c r="F261" s="247" t="s">
        <v>556</v>
      </c>
      <c r="G261" s="274"/>
      <c r="H261" s="248">
        <f>H262</f>
        <v>400</v>
      </c>
      <c r="I261" s="248">
        <f t="shared" ref="I261:J261" si="130">I262</f>
        <v>400</v>
      </c>
      <c r="J261" s="249">
        <f t="shared" si="130"/>
        <v>400</v>
      </c>
      <c r="K261" s="105"/>
      <c r="L261" s="51"/>
    </row>
    <row r="262" spans="2:12" ht="63" x14ac:dyDescent="0.3">
      <c r="B262" s="236">
        <f t="shared" si="99"/>
        <v>244</v>
      </c>
      <c r="C262" s="244" t="s">
        <v>117</v>
      </c>
      <c r="D262" s="245">
        <v>901</v>
      </c>
      <c r="E262" s="246" t="s">
        <v>277</v>
      </c>
      <c r="F262" s="247" t="s">
        <v>556</v>
      </c>
      <c r="G262" s="246" t="s">
        <v>116</v>
      </c>
      <c r="H262" s="248">
        <v>400</v>
      </c>
      <c r="I262" s="262">
        <v>400</v>
      </c>
      <c r="J262" s="263">
        <v>400</v>
      </c>
      <c r="K262" s="105"/>
      <c r="L262" s="51"/>
    </row>
    <row r="263" spans="2:12" ht="78.75" x14ac:dyDescent="0.3">
      <c r="B263" s="236">
        <f t="shared" si="99"/>
        <v>245</v>
      </c>
      <c r="C263" s="261" t="s">
        <v>625</v>
      </c>
      <c r="D263" s="245">
        <v>901</v>
      </c>
      <c r="E263" s="246" t="s">
        <v>277</v>
      </c>
      <c r="F263" s="246" t="s">
        <v>216</v>
      </c>
      <c r="G263" s="246"/>
      <c r="H263" s="248">
        <f>H264+H267</f>
        <v>34989.599999999999</v>
      </c>
      <c r="I263" s="248">
        <f>I264+I267</f>
        <v>24282.1</v>
      </c>
      <c r="J263" s="249">
        <f>J264+J267</f>
        <v>24277.200000000001</v>
      </c>
      <c r="K263" s="105"/>
    </row>
    <row r="264" spans="2:12" ht="92.25" customHeight="1" x14ac:dyDescent="0.3">
      <c r="B264" s="236">
        <f t="shared" si="99"/>
        <v>246</v>
      </c>
      <c r="C264" s="244" t="s">
        <v>707</v>
      </c>
      <c r="D264" s="245">
        <v>901</v>
      </c>
      <c r="E264" s="246" t="s">
        <v>277</v>
      </c>
      <c r="F264" s="246" t="s">
        <v>428</v>
      </c>
      <c r="G264" s="246"/>
      <c r="H264" s="248">
        <f>H265+H266</f>
        <v>4112.2</v>
      </c>
      <c r="I264" s="248">
        <f t="shared" ref="I264:J264" si="131">I265+I266</f>
        <v>4534.7999999999993</v>
      </c>
      <c r="J264" s="249">
        <f t="shared" si="131"/>
        <v>4532.2</v>
      </c>
      <c r="K264" s="105"/>
    </row>
    <row r="265" spans="2:12" ht="65.25" customHeight="1" x14ac:dyDescent="0.3">
      <c r="B265" s="236">
        <f t="shared" si="99"/>
        <v>247</v>
      </c>
      <c r="C265" s="244" t="s">
        <v>117</v>
      </c>
      <c r="D265" s="245">
        <v>901</v>
      </c>
      <c r="E265" s="246" t="s">
        <v>277</v>
      </c>
      <c r="F265" s="246" t="s">
        <v>428</v>
      </c>
      <c r="G265" s="246" t="s">
        <v>116</v>
      </c>
      <c r="H265" s="248">
        <v>4067.8</v>
      </c>
      <c r="I265" s="262">
        <v>4492.8999999999996</v>
      </c>
      <c r="J265" s="263">
        <v>4492.8999999999996</v>
      </c>
      <c r="K265" s="105"/>
    </row>
    <row r="266" spans="2:12" ht="31.5" customHeight="1" x14ac:dyDescent="0.3">
      <c r="B266" s="236">
        <f t="shared" si="99"/>
        <v>248</v>
      </c>
      <c r="C266" s="297" t="s">
        <v>108</v>
      </c>
      <c r="D266" s="282">
        <v>901</v>
      </c>
      <c r="E266" s="274" t="s">
        <v>277</v>
      </c>
      <c r="F266" s="274" t="s">
        <v>428</v>
      </c>
      <c r="G266" s="270" t="s">
        <v>107</v>
      </c>
      <c r="H266" s="242">
        <v>44.4</v>
      </c>
      <c r="I266" s="295">
        <v>41.9</v>
      </c>
      <c r="J266" s="296">
        <v>39.299999999999997</v>
      </c>
      <c r="K266" s="105"/>
    </row>
    <row r="267" spans="2:12" ht="78.75" x14ac:dyDescent="0.3">
      <c r="B267" s="236">
        <f t="shared" si="99"/>
        <v>249</v>
      </c>
      <c r="C267" s="244" t="s">
        <v>425</v>
      </c>
      <c r="D267" s="282">
        <v>901</v>
      </c>
      <c r="E267" s="274" t="s">
        <v>277</v>
      </c>
      <c r="F267" s="270" t="s">
        <v>426</v>
      </c>
      <c r="G267" s="270"/>
      <c r="H267" s="242">
        <f>H268+H269</f>
        <v>30877.4</v>
      </c>
      <c r="I267" s="242">
        <f t="shared" ref="I267:J267" si="132">I268+I269</f>
        <v>19747.3</v>
      </c>
      <c r="J267" s="243">
        <f t="shared" si="132"/>
        <v>19745</v>
      </c>
      <c r="K267" s="105"/>
    </row>
    <row r="268" spans="2:12" ht="65.25" customHeight="1" x14ac:dyDescent="0.3">
      <c r="B268" s="236">
        <f t="shared" si="99"/>
        <v>250</v>
      </c>
      <c r="C268" s="244" t="s">
        <v>117</v>
      </c>
      <c r="D268" s="282">
        <v>901</v>
      </c>
      <c r="E268" s="274" t="s">
        <v>277</v>
      </c>
      <c r="F268" s="270" t="s">
        <v>426</v>
      </c>
      <c r="G268" s="270" t="s">
        <v>116</v>
      </c>
      <c r="H268" s="242">
        <v>30849.9</v>
      </c>
      <c r="I268" s="295">
        <v>19722.2</v>
      </c>
      <c r="J268" s="296">
        <v>19722.2</v>
      </c>
      <c r="K268" s="105"/>
    </row>
    <row r="269" spans="2:12" ht="32.25" customHeight="1" x14ac:dyDescent="0.3">
      <c r="B269" s="236">
        <f t="shared" si="99"/>
        <v>251</v>
      </c>
      <c r="C269" s="244" t="s">
        <v>108</v>
      </c>
      <c r="D269" s="282">
        <v>901</v>
      </c>
      <c r="E269" s="274" t="s">
        <v>277</v>
      </c>
      <c r="F269" s="277" t="s">
        <v>426</v>
      </c>
      <c r="G269" s="270" t="s">
        <v>107</v>
      </c>
      <c r="H269" s="242">
        <v>27.5</v>
      </c>
      <c r="I269" s="295">
        <v>25.1</v>
      </c>
      <c r="J269" s="296">
        <v>22.8</v>
      </c>
      <c r="K269" s="107"/>
    </row>
    <row r="270" spans="2:12" ht="111.75" customHeight="1" x14ac:dyDescent="0.3">
      <c r="B270" s="236">
        <f t="shared" si="99"/>
        <v>252</v>
      </c>
      <c r="C270" s="244" t="s">
        <v>640</v>
      </c>
      <c r="D270" s="245">
        <v>901</v>
      </c>
      <c r="E270" s="246" t="s">
        <v>277</v>
      </c>
      <c r="F270" s="300" t="s">
        <v>295</v>
      </c>
      <c r="G270" s="246"/>
      <c r="H270" s="242">
        <f>H271</f>
        <v>31662.5</v>
      </c>
      <c r="I270" s="242">
        <f t="shared" ref="I270:J270" si="133">I271</f>
        <v>27511.200000000001</v>
      </c>
      <c r="J270" s="243">
        <f t="shared" si="133"/>
        <v>0</v>
      </c>
      <c r="K270" s="105"/>
    </row>
    <row r="271" spans="2:12" ht="33" customHeight="1" x14ac:dyDescent="0.3">
      <c r="B271" s="236">
        <f t="shared" si="99"/>
        <v>253</v>
      </c>
      <c r="C271" s="244" t="s">
        <v>401</v>
      </c>
      <c r="D271" s="308">
        <v>901</v>
      </c>
      <c r="E271" s="252" t="s">
        <v>277</v>
      </c>
      <c r="F271" s="247" t="s">
        <v>734</v>
      </c>
      <c r="G271" s="239"/>
      <c r="H271" s="242">
        <f>H272</f>
        <v>31662.5</v>
      </c>
      <c r="I271" s="242">
        <f t="shared" ref="I271:J271" si="134">I272</f>
        <v>27511.200000000001</v>
      </c>
      <c r="J271" s="243">
        <f t="shared" si="134"/>
        <v>0</v>
      </c>
      <c r="K271" s="105"/>
    </row>
    <row r="272" spans="2:12" ht="126" x14ac:dyDescent="0.3">
      <c r="B272" s="236">
        <f t="shared" si="99"/>
        <v>254</v>
      </c>
      <c r="C272" s="244" t="s">
        <v>393</v>
      </c>
      <c r="D272" s="245">
        <v>901</v>
      </c>
      <c r="E272" s="246" t="s">
        <v>277</v>
      </c>
      <c r="F272" s="247" t="s">
        <v>735</v>
      </c>
      <c r="G272" s="246"/>
      <c r="H272" s="248">
        <f>H273</f>
        <v>31662.5</v>
      </c>
      <c r="I272" s="248">
        <f t="shared" ref="I272:J272" si="135">I273</f>
        <v>27511.200000000001</v>
      </c>
      <c r="J272" s="249">
        <f t="shared" si="135"/>
        <v>0</v>
      </c>
      <c r="K272" s="105"/>
    </row>
    <row r="273" spans="2:11" ht="63.75" customHeight="1" x14ac:dyDescent="0.3">
      <c r="B273" s="236">
        <f t="shared" si="99"/>
        <v>255</v>
      </c>
      <c r="C273" s="244" t="s">
        <v>117</v>
      </c>
      <c r="D273" s="245">
        <v>901</v>
      </c>
      <c r="E273" s="246" t="s">
        <v>277</v>
      </c>
      <c r="F273" s="247" t="s">
        <v>735</v>
      </c>
      <c r="G273" s="246" t="s">
        <v>116</v>
      </c>
      <c r="H273" s="248">
        <v>31662.5</v>
      </c>
      <c r="I273" s="248">
        <v>27511.200000000001</v>
      </c>
      <c r="J273" s="249">
        <v>0</v>
      </c>
      <c r="K273" s="105"/>
    </row>
    <row r="274" spans="2:11" ht="32.25" customHeight="1" x14ac:dyDescent="0.3">
      <c r="B274" s="236">
        <f t="shared" si="99"/>
        <v>256</v>
      </c>
      <c r="C274" s="297" t="s">
        <v>379</v>
      </c>
      <c r="D274" s="282">
        <v>901</v>
      </c>
      <c r="E274" s="274" t="s">
        <v>277</v>
      </c>
      <c r="F274" s="278" t="s">
        <v>36</v>
      </c>
      <c r="G274" s="246"/>
      <c r="H274" s="248">
        <f>H275</f>
        <v>2662.4</v>
      </c>
      <c r="I274" s="248">
        <f t="shared" ref="I274:J274" si="136">I275</f>
        <v>2690.7</v>
      </c>
      <c r="J274" s="249">
        <f t="shared" si="136"/>
        <v>2727.5</v>
      </c>
      <c r="K274" s="105"/>
    </row>
    <row r="275" spans="2:11" ht="63" x14ac:dyDescent="0.3">
      <c r="B275" s="236">
        <f t="shared" si="99"/>
        <v>257</v>
      </c>
      <c r="C275" s="244" t="s">
        <v>630</v>
      </c>
      <c r="D275" s="245">
        <v>901</v>
      </c>
      <c r="E275" s="246" t="s">
        <v>277</v>
      </c>
      <c r="F275" s="278" t="s">
        <v>503</v>
      </c>
      <c r="G275" s="246"/>
      <c r="H275" s="248">
        <f>H276</f>
        <v>2662.4</v>
      </c>
      <c r="I275" s="248">
        <f t="shared" ref="I275:J275" si="137">I276</f>
        <v>2690.7</v>
      </c>
      <c r="J275" s="249">
        <f t="shared" si="137"/>
        <v>2727.5</v>
      </c>
      <c r="K275" s="105"/>
    </row>
    <row r="276" spans="2:11" ht="35.25" customHeight="1" thickBot="1" x14ac:dyDescent="0.35">
      <c r="B276" s="226">
        <f t="shared" ref="B276:B339" si="138">B275+1</f>
        <v>258</v>
      </c>
      <c r="C276" s="250" t="s">
        <v>138</v>
      </c>
      <c r="D276" s="251">
        <v>901</v>
      </c>
      <c r="E276" s="252" t="s">
        <v>277</v>
      </c>
      <c r="F276" s="253" t="s">
        <v>503</v>
      </c>
      <c r="G276" s="252" t="s">
        <v>135</v>
      </c>
      <c r="H276" s="254">
        <v>2662.4</v>
      </c>
      <c r="I276" s="254">
        <v>2690.7</v>
      </c>
      <c r="J276" s="255">
        <v>2727.5</v>
      </c>
      <c r="K276" s="105"/>
    </row>
    <row r="277" spans="2:11" ht="30" customHeight="1" thickBot="1" x14ac:dyDescent="0.35">
      <c r="B277" s="218">
        <f t="shared" si="138"/>
        <v>259</v>
      </c>
      <c r="C277" s="219" t="s">
        <v>186</v>
      </c>
      <c r="D277" s="223">
        <v>901</v>
      </c>
      <c r="E277" s="257" t="s">
        <v>185</v>
      </c>
      <c r="F277" s="235"/>
      <c r="G277" s="235"/>
      <c r="H277" s="224">
        <f>H278</f>
        <v>2603.1</v>
      </c>
      <c r="I277" s="224">
        <f t="shared" ref="I277:J277" si="139">I278</f>
        <v>3380</v>
      </c>
      <c r="J277" s="225">
        <f t="shared" si="139"/>
        <v>3380</v>
      </c>
      <c r="K277" s="105"/>
    </row>
    <row r="278" spans="2:11" ht="30" customHeight="1" thickBot="1" x14ac:dyDescent="0.35">
      <c r="B278" s="218">
        <f t="shared" si="138"/>
        <v>260</v>
      </c>
      <c r="C278" s="233" t="s">
        <v>80</v>
      </c>
      <c r="D278" s="234">
        <v>901</v>
      </c>
      <c r="E278" s="235" t="s">
        <v>79</v>
      </c>
      <c r="F278" s="235"/>
      <c r="G278" s="235"/>
      <c r="H278" s="258">
        <f>H279</f>
        <v>2603.1</v>
      </c>
      <c r="I278" s="258">
        <f t="shared" ref="I278:J279" si="140">I279</f>
        <v>3380</v>
      </c>
      <c r="J278" s="259">
        <f t="shared" si="140"/>
        <v>3380</v>
      </c>
      <c r="K278" s="105"/>
    </row>
    <row r="279" spans="2:11" ht="96" customHeight="1" x14ac:dyDescent="0.3">
      <c r="B279" s="236">
        <f t="shared" si="138"/>
        <v>261</v>
      </c>
      <c r="C279" s="279" t="s">
        <v>586</v>
      </c>
      <c r="D279" s="269">
        <v>901</v>
      </c>
      <c r="E279" s="270" t="s">
        <v>79</v>
      </c>
      <c r="F279" s="271" t="s">
        <v>225</v>
      </c>
      <c r="G279" s="270"/>
      <c r="H279" s="242">
        <f>H280</f>
        <v>2603.1</v>
      </c>
      <c r="I279" s="242">
        <f t="shared" si="140"/>
        <v>3380</v>
      </c>
      <c r="J279" s="243">
        <f t="shared" si="140"/>
        <v>3380</v>
      </c>
      <c r="K279" s="105"/>
    </row>
    <row r="280" spans="2:11" ht="33" customHeight="1" x14ac:dyDescent="0.3">
      <c r="B280" s="236">
        <f t="shared" si="138"/>
        <v>262</v>
      </c>
      <c r="C280" s="261" t="s">
        <v>66</v>
      </c>
      <c r="D280" s="282">
        <v>901</v>
      </c>
      <c r="E280" s="274" t="s">
        <v>79</v>
      </c>
      <c r="F280" s="275" t="s">
        <v>234</v>
      </c>
      <c r="G280" s="321"/>
      <c r="H280" s="248">
        <f>H281+H283+H285</f>
        <v>2603.1</v>
      </c>
      <c r="I280" s="248">
        <f t="shared" ref="I280:J280" si="141">I281+I283+I285</f>
        <v>3380</v>
      </c>
      <c r="J280" s="249">
        <f t="shared" si="141"/>
        <v>3380</v>
      </c>
      <c r="K280" s="105"/>
    </row>
    <row r="281" spans="2:11" ht="62.25" customHeight="1" x14ac:dyDescent="0.3">
      <c r="B281" s="236">
        <f t="shared" si="138"/>
        <v>263</v>
      </c>
      <c r="C281" s="261" t="s">
        <v>67</v>
      </c>
      <c r="D281" s="276">
        <v>901</v>
      </c>
      <c r="E281" s="274" t="s">
        <v>79</v>
      </c>
      <c r="F281" s="278" t="s">
        <v>358</v>
      </c>
      <c r="G281" s="284"/>
      <c r="H281" s="248">
        <f>H282</f>
        <v>2477.1</v>
      </c>
      <c r="I281" s="248">
        <f t="shared" ref="I281:J281" si="142">I282</f>
        <v>3254</v>
      </c>
      <c r="J281" s="249">
        <f t="shared" si="142"/>
        <v>3254</v>
      </c>
      <c r="K281" s="105"/>
    </row>
    <row r="282" spans="2:11" ht="67.5" customHeight="1" x14ac:dyDescent="0.3">
      <c r="B282" s="236">
        <f t="shared" si="138"/>
        <v>264</v>
      </c>
      <c r="C282" s="244" t="s">
        <v>117</v>
      </c>
      <c r="D282" s="282">
        <v>901</v>
      </c>
      <c r="E282" s="274" t="s">
        <v>79</v>
      </c>
      <c r="F282" s="275" t="s">
        <v>358</v>
      </c>
      <c r="G282" s="274" t="s">
        <v>116</v>
      </c>
      <c r="H282" s="248">
        <v>2477.1</v>
      </c>
      <c r="I282" s="248">
        <v>3254</v>
      </c>
      <c r="J282" s="249">
        <v>3254</v>
      </c>
      <c r="K282" s="105"/>
    </row>
    <row r="283" spans="2:11" ht="81.75" customHeight="1" x14ac:dyDescent="0.3">
      <c r="B283" s="236">
        <f t="shared" si="138"/>
        <v>265</v>
      </c>
      <c r="C283" s="261" t="s">
        <v>708</v>
      </c>
      <c r="D283" s="276">
        <v>901</v>
      </c>
      <c r="E283" s="284" t="s">
        <v>79</v>
      </c>
      <c r="F283" s="278" t="s">
        <v>235</v>
      </c>
      <c r="G283" s="322"/>
      <c r="H283" s="248">
        <f>H284</f>
        <v>126</v>
      </c>
      <c r="I283" s="248">
        <f t="shared" ref="I283:J283" si="143">I284</f>
        <v>126</v>
      </c>
      <c r="J283" s="249">
        <f t="shared" si="143"/>
        <v>126</v>
      </c>
      <c r="K283" s="105"/>
    </row>
    <row r="284" spans="2:11" ht="63" customHeight="1" x14ac:dyDescent="0.3">
      <c r="B284" s="236">
        <f t="shared" si="138"/>
        <v>266</v>
      </c>
      <c r="C284" s="244" t="s">
        <v>117</v>
      </c>
      <c r="D284" s="245">
        <v>901</v>
      </c>
      <c r="E284" s="246" t="s">
        <v>79</v>
      </c>
      <c r="F284" s="247" t="s">
        <v>235</v>
      </c>
      <c r="G284" s="246" t="s">
        <v>116</v>
      </c>
      <c r="H284" s="248">
        <v>126</v>
      </c>
      <c r="I284" s="262">
        <v>126</v>
      </c>
      <c r="J284" s="263">
        <v>126</v>
      </c>
      <c r="K284" s="105"/>
    </row>
    <row r="285" spans="2:11" ht="63" customHeight="1" x14ac:dyDescent="0.3">
      <c r="B285" s="236">
        <f t="shared" si="138"/>
        <v>267</v>
      </c>
      <c r="C285" s="244" t="s">
        <v>454</v>
      </c>
      <c r="D285" s="245">
        <v>901</v>
      </c>
      <c r="E285" s="246" t="s">
        <v>79</v>
      </c>
      <c r="F285" s="247" t="s">
        <v>482</v>
      </c>
      <c r="G285" s="246"/>
      <c r="H285" s="248">
        <f>H286</f>
        <v>0</v>
      </c>
      <c r="I285" s="248">
        <f t="shared" ref="I285:J285" si="144">I286</f>
        <v>0</v>
      </c>
      <c r="J285" s="249">
        <f t="shared" si="144"/>
        <v>0</v>
      </c>
      <c r="K285" s="105"/>
    </row>
    <row r="286" spans="2:11" ht="63" customHeight="1" thickBot="1" x14ac:dyDescent="0.35">
      <c r="B286" s="226">
        <f t="shared" si="138"/>
        <v>268</v>
      </c>
      <c r="C286" s="250" t="s">
        <v>117</v>
      </c>
      <c r="D286" s="273">
        <v>901</v>
      </c>
      <c r="E286" s="277" t="s">
        <v>79</v>
      </c>
      <c r="F286" s="280" t="s">
        <v>482</v>
      </c>
      <c r="G286" s="277" t="s">
        <v>116</v>
      </c>
      <c r="H286" s="311">
        <v>0</v>
      </c>
      <c r="I286" s="316">
        <v>0</v>
      </c>
      <c r="J286" s="317">
        <v>0</v>
      </c>
      <c r="K286" s="105"/>
    </row>
    <row r="287" spans="2:11" ht="18" customHeight="1" thickBot="1" x14ac:dyDescent="0.35">
      <c r="B287" s="218">
        <f t="shared" si="138"/>
        <v>269</v>
      </c>
      <c r="C287" s="219" t="s">
        <v>188</v>
      </c>
      <c r="D287" s="223">
        <v>901</v>
      </c>
      <c r="E287" s="257" t="s">
        <v>187</v>
      </c>
      <c r="F287" s="313"/>
      <c r="G287" s="257"/>
      <c r="H287" s="224">
        <f>H288+H301</f>
        <v>57354.1</v>
      </c>
      <c r="I287" s="224">
        <f>I288+I301</f>
        <v>57456.9</v>
      </c>
      <c r="J287" s="225">
        <f>J288+J301</f>
        <v>58574.30000000001</v>
      </c>
      <c r="K287" s="105"/>
    </row>
    <row r="288" spans="2:11" ht="31.5" customHeight="1" thickBot="1" x14ac:dyDescent="0.35">
      <c r="B288" s="218">
        <f t="shared" si="138"/>
        <v>270</v>
      </c>
      <c r="C288" s="233" t="s">
        <v>58</v>
      </c>
      <c r="D288" s="234">
        <v>901</v>
      </c>
      <c r="E288" s="235" t="s">
        <v>59</v>
      </c>
      <c r="F288" s="306"/>
      <c r="G288" s="235"/>
      <c r="H288" s="258">
        <f>H289+H297</f>
        <v>51462.400000000001</v>
      </c>
      <c r="I288" s="258">
        <f>I289+I297</f>
        <v>52299.1</v>
      </c>
      <c r="J288" s="259">
        <f>J289+J297</f>
        <v>53245.30000000001</v>
      </c>
      <c r="K288" s="105"/>
    </row>
    <row r="289" spans="2:12" ht="81" customHeight="1" x14ac:dyDescent="0.3">
      <c r="B289" s="236">
        <f t="shared" si="138"/>
        <v>271</v>
      </c>
      <c r="C289" s="279" t="s">
        <v>653</v>
      </c>
      <c r="D289" s="269">
        <v>901</v>
      </c>
      <c r="E289" s="270" t="s">
        <v>59</v>
      </c>
      <c r="F289" s="270" t="s">
        <v>37</v>
      </c>
      <c r="G289" s="281"/>
      <c r="H289" s="242">
        <f>H290</f>
        <v>47359.9</v>
      </c>
      <c r="I289" s="242">
        <f t="shared" ref="I289:J289" si="145">I290</f>
        <v>48155.299999999996</v>
      </c>
      <c r="J289" s="243">
        <f t="shared" si="145"/>
        <v>49101.500000000007</v>
      </c>
      <c r="K289" s="105"/>
    </row>
    <row r="290" spans="2:12" ht="33" customHeight="1" x14ac:dyDescent="0.3">
      <c r="B290" s="236">
        <f t="shared" si="138"/>
        <v>272</v>
      </c>
      <c r="C290" s="244" t="s">
        <v>146</v>
      </c>
      <c r="D290" s="282">
        <v>901</v>
      </c>
      <c r="E290" s="274" t="s">
        <v>59</v>
      </c>
      <c r="F290" s="275" t="s">
        <v>38</v>
      </c>
      <c r="G290" s="274"/>
      <c r="H290" s="248">
        <f>H291+H294</f>
        <v>47359.9</v>
      </c>
      <c r="I290" s="248">
        <f t="shared" ref="I290:J290" si="146">I291+I294</f>
        <v>48155.299999999996</v>
      </c>
      <c r="J290" s="249">
        <f t="shared" si="146"/>
        <v>49101.500000000007</v>
      </c>
      <c r="K290" s="105"/>
    </row>
    <row r="291" spans="2:12" ht="65.25" customHeight="1" x14ac:dyDescent="0.3">
      <c r="B291" s="236">
        <f t="shared" si="138"/>
        <v>273</v>
      </c>
      <c r="C291" s="261" t="s">
        <v>46</v>
      </c>
      <c r="D291" s="282">
        <v>901</v>
      </c>
      <c r="E291" s="274" t="s">
        <v>59</v>
      </c>
      <c r="F291" s="275" t="s">
        <v>344</v>
      </c>
      <c r="G291" s="274"/>
      <c r="H291" s="248">
        <f>H292+H293</f>
        <v>45617</v>
      </c>
      <c r="I291" s="248">
        <f t="shared" ref="I291:J291" si="147">I292+I293</f>
        <v>46412.399999999994</v>
      </c>
      <c r="J291" s="249">
        <f t="shared" si="147"/>
        <v>47358.600000000006</v>
      </c>
      <c r="K291" s="105"/>
    </row>
    <row r="292" spans="2:12" ht="31.5" customHeight="1" x14ac:dyDescent="0.3">
      <c r="B292" s="236">
        <f t="shared" si="138"/>
        <v>274</v>
      </c>
      <c r="C292" s="244" t="s">
        <v>70</v>
      </c>
      <c r="D292" s="282">
        <v>901</v>
      </c>
      <c r="E292" s="274" t="s">
        <v>59</v>
      </c>
      <c r="F292" s="275" t="s">
        <v>344</v>
      </c>
      <c r="G292" s="274" t="s">
        <v>71</v>
      </c>
      <c r="H292" s="248">
        <v>33210</v>
      </c>
      <c r="I292" s="300">
        <v>33828.199999999997</v>
      </c>
      <c r="J292" s="263">
        <v>34595.800000000003</v>
      </c>
      <c r="K292" s="105"/>
    </row>
    <row r="293" spans="2:12" ht="30.75" customHeight="1" x14ac:dyDescent="0.3">
      <c r="B293" s="236">
        <f t="shared" si="138"/>
        <v>275</v>
      </c>
      <c r="C293" s="244" t="s">
        <v>73</v>
      </c>
      <c r="D293" s="282">
        <v>901</v>
      </c>
      <c r="E293" s="274" t="s">
        <v>59</v>
      </c>
      <c r="F293" s="275" t="s">
        <v>344</v>
      </c>
      <c r="G293" s="274" t="s">
        <v>72</v>
      </c>
      <c r="H293" s="248">
        <v>12407</v>
      </c>
      <c r="I293" s="248">
        <v>12584.2</v>
      </c>
      <c r="J293" s="249">
        <v>12762.8</v>
      </c>
      <c r="K293" s="105"/>
    </row>
    <row r="294" spans="2:12" ht="63" x14ac:dyDescent="0.3">
      <c r="B294" s="236">
        <f t="shared" si="138"/>
        <v>276</v>
      </c>
      <c r="C294" s="244" t="s">
        <v>440</v>
      </c>
      <c r="D294" s="282">
        <v>901</v>
      </c>
      <c r="E294" s="274" t="s">
        <v>59</v>
      </c>
      <c r="F294" s="275" t="s">
        <v>409</v>
      </c>
      <c r="G294" s="270"/>
      <c r="H294" s="242">
        <f>H295+H296</f>
        <v>1742.9</v>
      </c>
      <c r="I294" s="242">
        <f t="shared" ref="I294:J294" si="148">I295+I296</f>
        <v>1742.9</v>
      </c>
      <c r="J294" s="243">
        <f t="shared" si="148"/>
        <v>1742.9</v>
      </c>
      <c r="K294" s="105"/>
    </row>
    <row r="295" spans="2:12" ht="34.5" customHeight="1" x14ac:dyDescent="0.3">
      <c r="B295" s="236">
        <f t="shared" si="138"/>
        <v>277</v>
      </c>
      <c r="C295" s="244" t="s">
        <v>70</v>
      </c>
      <c r="D295" s="245">
        <v>901</v>
      </c>
      <c r="E295" s="246" t="s">
        <v>59</v>
      </c>
      <c r="F295" s="247" t="s">
        <v>409</v>
      </c>
      <c r="G295" s="246" t="s">
        <v>71</v>
      </c>
      <c r="H295" s="248">
        <v>1257.8</v>
      </c>
      <c r="I295" s="248">
        <v>1257.8</v>
      </c>
      <c r="J295" s="249">
        <v>1257.8</v>
      </c>
      <c r="K295" s="105"/>
    </row>
    <row r="296" spans="2:12" ht="33" customHeight="1" x14ac:dyDescent="0.3">
      <c r="B296" s="236">
        <f t="shared" si="138"/>
        <v>278</v>
      </c>
      <c r="C296" s="244" t="s">
        <v>73</v>
      </c>
      <c r="D296" s="251">
        <v>901</v>
      </c>
      <c r="E296" s="252" t="s">
        <v>59</v>
      </c>
      <c r="F296" s="247" t="s">
        <v>409</v>
      </c>
      <c r="G296" s="252" t="s">
        <v>72</v>
      </c>
      <c r="H296" s="254">
        <v>485.1</v>
      </c>
      <c r="I296" s="265">
        <v>485.1</v>
      </c>
      <c r="J296" s="266">
        <v>485.1</v>
      </c>
      <c r="K296" s="105"/>
    </row>
    <row r="297" spans="2:12" ht="78.75" x14ac:dyDescent="0.3">
      <c r="B297" s="236">
        <f t="shared" si="138"/>
        <v>279</v>
      </c>
      <c r="C297" s="261" t="s">
        <v>641</v>
      </c>
      <c r="D297" s="251">
        <v>901</v>
      </c>
      <c r="E297" s="252" t="s">
        <v>59</v>
      </c>
      <c r="F297" s="247" t="s">
        <v>220</v>
      </c>
      <c r="G297" s="246"/>
      <c r="H297" s="248">
        <f>H298</f>
        <v>4102.5</v>
      </c>
      <c r="I297" s="248">
        <f t="shared" ref="I297:J297" si="149">I298</f>
        <v>4143.8</v>
      </c>
      <c r="J297" s="249">
        <f t="shared" si="149"/>
        <v>4143.8</v>
      </c>
      <c r="K297" s="105"/>
    </row>
    <row r="298" spans="2:12" ht="82.5" customHeight="1" x14ac:dyDescent="0.3">
      <c r="B298" s="236">
        <f t="shared" si="138"/>
        <v>280</v>
      </c>
      <c r="C298" s="244" t="s">
        <v>651</v>
      </c>
      <c r="D298" s="251">
        <v>901</v>
      </c>
      <c r="E298" s="252" t="s">
        <v>59</v>
      </c>
      <c r="F298" s="278" t="s">
        <v>247</v>
      </c>
      <c r="G298" s="246"/>
      <c r="H298" s="248">
        <f>H299</f>
        <v>4102.5</v>
      </c>
      <c r="I298" s="248">
        <f t="shared" ref="I298:J298" si="150">I299</f>
        <v>4143.8</v>
      </c>
      <c r="J298" s="249">
        <f t="shared" si="150"/>
        <v>4143.8</v>
      </c>
      <c r="K298" s="105"/>
    </row>
    <row r="299" spans="2:12" ht="82.5" customHeight="1" x14ac:dyDescent="0.3">
      <c r="B299" s="236">
        <f t="shared" si="138"/>
        <v>281</v>
      </c>
      <c r="C299" s="244" t="s">
        <v>526</v>
      </c>
      <c r="D299" s="310">
        <v>901</v>
      </c>
      <c r="E299" s="274" t="s">
        <v>59</v>
      </c>
      <c r="F299" s="275" t="s">
        <v>527</v>
      </c>
      <c r="G299" s="274"/>
      <c r="H299" s="248">
        <f>H300</f>
        <v>4102.5</v>
      </c>
      <c r="I299" s="248">
        <f t="shared" ref="I299:J299" si="151">I300</f>
        <v>4143.8</v>
      </c>
      <c r="J299" s="249">
        <f t="shared" si="151"/>
        <v>4143.8</v>
      </c>
      <c r="K299" s="105"/>
      <c r="L299" s="53"/>
    </row>
    <row r="300" spans="2:12" ht="33" customHeight="1" thickBot="1" x14ac:dyDescent="0.35">
      <c r="B300" s="226">
        <f t="shared" si="138"/>
        <v>282</v>
      </c>
      <c r="C300" s="250" t="s">
        <v>75</v>
      </c>
      <c r="D300" s="276">
        <v>901</v>
      </c>
      <c r="E300" s="284" t="s">
        <v>59</v>
      </c>
      <c r="F300" s="278" t="s">
        <v>527</v>
      </c>
      <c r="G300" s="284" t="s">
        <v>71</v>
      </c>
      <c r="H300" s="254">
        <v>4102.5</v>
      </c>
      <c r="I300" s="265">
        <v>4143.8</v>
      </c>
      <c r="J300" s="266">
        <v>4143.8</v>
      </c>
      <c r="K300" s="105"/>
    </row>
    <row r="301" spans="2:12" ht="21" customHeight="1" thickBot="1" x14ac:dyDescent="0.35">
      <c r="B301" s="218">
        <f t="shared" si="138"/>
        <v>283</v>
      </c>
      <c r="C301" s="233" t="s">
        <v>382</v>
      </c>
      <c r="D301" s="234">
        <v>901</v>
      </c>
      <c r="E301" s="235" t="s">
        <v>162</v>
      </c>
      <c r="F301" s="235"/>
      <c r="G301" s="235"/>
      <c r="H301" s="258">
        <f>H302</f>
        <v>5891.7</v>
      </c>
      <c r="I301" s="258">
        <f t="shared" ref="I301:J301" si="152">I302</f>
        <v>5157.8</v>
      </c>
      <c r="J301" s="259">
        <f t="shared" si="152"/>
        <v>5329</v>
      </c>
      <c r="K301" s="105"/>
    </row>
    <row r="302" spans="2:12" ht="95.25" customHeight="1" x14ac:dyDescent="0.3">
      <c r="B302" s="236">
        <f t="shared" si="138"/>
        <v>284</v>
      </c>
      <c r="C302" s="268" t="s">
        <v>654</v>
      </c>
      <c r="D302" s="269">
        <v>901</v>
      </c>
      <c r="E302" s="270" t="s">
        <v>162</v>
      </c>
      <c r="F302" s="271" t="s">
        <v>222</v>
      </c>
      <c r="G302" s="281"/>
      <c r="H302" s="242">
        <f>H303+H313</f>
        <v>5891.7</v>
      </c>
      <c r="I302" s="242">
        <f>I303+I313</f>
        <v>5157.8</v>
      </c>
      <c r="J302" s="243">
        <f>J303+J313</f>
        <v>5329</v>
      </c>
      <c r="K302" s="105"/>
    </row>
    <row r="303" spans="2:12" ht="77.25" customHeight="1" x14ac:dyDescent="0.3">
      <c r="B303" s="236">
        <f t="shared" si="138"/>
        <v>285</v>
      </c>
      <c r="C303" s="261" t="s">
        <v>655</v>
      </c>
      <c r="D303" s="282">
        <v>901</v>
      </c>
      <c r="E303" s="274" t="s">
        <v>162</v>
      </c>
      <c r="F303" s="271" t="s">
        <v>124</v>
      </c>
      <c r="G303" s="287"/>
      <c r="H303" s="248">
        <f>H304+H306+H309+H311</f>
        <v>5687.5</v>
      </c>
      <c r="I303" s="248">
        <f t="shared" ref="I303:J303" si="153">I304+I306+I309+I311</f>
        <v>5035.8</v>
      </c>
      <c r="J303" s="249">
        <f t="shared" si="153"/>
        <v>5207</v>
      </c>
      <c r="K303" s="105"/>
    </row>
    <row r="304" spans="2:12" ht="112.5" customHeight="1" x14ac:dyDescent="0.3">
      <c r="B304" s="236">
        <f t="shared" si="138"/>
        <v>286</v>
      </c>
      <c r="C304" s="261" t="s">
        <v>656</v>
      </c>
      <c r="D304" s="282">
        <v>901</v>
      </c>
      <c r="E304" s="274" t="s">
        <v>162</v>
      </c>
      <c r="F304" s="271" t="s">
        <v>546</v>
      </c>
      <c r="G304" s="287"/>
      <c r="H304" s="248">
        <f>H305</f>
        <v>121</v>
      </c>
      <c r="I304" s="248">
        <f t="shared" ref="I304:J304" si="154">I305</f>
        <v>176</v>
      </c>
      <c r="J304" s="249">
        <f t="shared" si="154"/>
        <v>176</v>
      </c>
      <c r="K304" s="105"/>
    </row>
    <row r="305" spans="2:11" ht="64.5" customHeight="1" x14ac:dyDescent="0.3">
      <c r="B305" s="236">
        <f t="shared" si="138"/>
        <v>287</v>
      </c>
      <c r="C305" s="244" t="s">
        <v>117</v>
      </c>
      <c r="D305" s="282">
        <v>901</v>
      </c>
      <c r="E305" s="274" t="s">
        <v>162</v>
      </c>
      <c r="F305" s="271" t="s">
        <v>546</v>
      </c>
      <c r="G305" s="274" t="s">
        <v>116</v>
      </c>
      <c r="H305" s="248">
        <v>121</v>
      </c>
      <c r="I305" s="262">
        <v>176</v>
      </c>
      <c r="J305" s="263">
        <v>176</v>
      </c>
      <c r="K305" s="105"/>
    </row>
    <row r="306" spans="2:11" ht="64.5" customHeight="1" x14ac:dyDescent="0.3">
      <c r="B306" s="236">
        <f t="shared" si="138"/>
        <v>288</v>
      </c>
      <c r="C306" s="261" t="s">
        <v>359</v>
      </c>
      <c r="D306" s="276">
        <v>901</v>
      </c>
      <c r="E306" s="274" t="s">
        <v>162</v>
      </c>
      <c r="F306" s="274" t="s">
        <v>547</v>
      </c>
      <c r="G306" s="274"/>
      <c r="H306" s="248">
        <f>H307+H308</f>
        <v>4602.5</v>
      </c>
      <c r="I306" s="248">
        <f t="shared" ref="I306:J306" si="155">I307+I308</f>
        <v>4769.8</v>
      </c>
      <c r="J306" s="249">
        <f t="shared" si="155"/>
        <v>4941</v>
      </c>
      <c r="K306" s="105"/>
    </row>
    <row r="307" spans="2:11" ht="30" customHeight="1" x14ac:dyDescent="0.3">
      <c r="B307" s="236">
        <f t="shared" si="138"/>
        <v>289</v>
      </c>
      <c r="C307" s="244" t="s">
        <v>138</v>
      </c>
      <c r="D307" s="276">
        <v>901</v>
      </c>
      <c r="E307" s="274" t="s">
        <v>162</v>
      </c>
      <c r="F307" s="274" t="s">
        <v>547</v>
      </c>
      <c r="G307" s="284" t="s">
        <v>135</v>
      </c>
      <c r="H307" s="248">
        <v>4098.2</v>
      </c>
      <c r="I307" s="300">
        <v>4277.3</v>
      </c>
      <c r="J307" s="301">
        <v>4448.5</v>
      </c>
      <c r="K307" s="105"/>
    </row>
    <row r="308" spans="2:11" ht="64.5" customHeight="1" x14ac:dyDescent="0.3">
      <c r="B308" s="236">
        <f t="shared" si="138"/>
        <v>290</v>
      </c>
      <c r="C308" s="244" t="s">
        <v>117</v>
      </c>
      <c r="D308" s="276">
        <v>901</v>
      </c>
      <c r="E308" s="274" t="s">
        <v>162</v>
      </c>
      <c r="F308" s="274" t="s">
        <v>547</v>
      </c>
      <c r="G308" s="284" t="s">
        <v>116</v>
      </c>
      <c r="H308" s="248">
        <v>504.3</v>
      </c>
      <c r="I308" s="248">
        <v>492.5</v>
      </c>
      <c r="J308" s="249">
        <v>492.5</v>
      </c>
      <c r="K308" s="105"/>
    </row>
    <row r="309" spans="2:11" ht="47.25" x14ac:dyDescent="0.3">
      <c r="B309" s="236">
        <f t="shared" si="138"/>
        <v>291</v>
      </c>
      <c r="C309" s="244" t="s">
        <v>710</v>
      </c>
      <c r="D309" s="276">
        <v>901</v>
      </c>
      <c r="E309" s="284" t="s">
        <v>162</v>
      </c>
      <c r="F309" s="274" t="s">
        <v>709</v>
      </c>
      <c r="G309" s="284"/>
      <c r="H309" s="248">
        <f>H310</f>
        <v>482</v>
      </c>
      <c r="I309" s="262">
        <f>I310</f>
        <v>90</v>
      </c>
      <c r="J309" s="263">
        <f>J310</f>
        <v>90</v>
      </c>
      <c r="K309" s="105"/>
    </row>
    <row r="310" spans="2:11" ht="30.75" customHeight="1" x14ac:dyDescent="0.3">
      <c r="B310" s="236">
        <f t="shared" si="138"/>
        <v>292</v>
      </c>
      <c r="C310" s="244" t="s">
        <v>117</v>
      </c>
      <c r="D310" s="276">
        <v>901</v>
      </c>
      <c r="E310" s="284" t="s">
        <v>162</v>
      </c>
      <c r="F310" s="274" t="s">
        <v>709</v>
      </c>
      <c r="G310" s="284" t="s">
        <v>116</v>
      </c>
      <c r="H310" s="248">
        <v>482</v>
      </c>
      <c r="I310" s="262">
        <v>90</v>
      </c>
      <c r="J310" s="263">
        <v>90</v>
      </c>
      <c r="K310" s="105"/>
    </row>
    <row r="311" spans="2:11" ht="47.25" x14ac:dyDescent="0.3">
      <c r="B311" s="236">
        <f t="shared" si="138"/>
        <v>293</v>
      </c>
      <c r="C311" s="244" t="s">
        <v>710</v>
      </c>
      <c r="D311" s="276">
        <v>901</v>
      </c>
      <c r="E311" s="284" t="s">
        <v>162</v>
      </c>
      <c r="F311" s="274" t="s">
        <v>711</v>
      </c>
      <c r="G311" s="284"/>
      <c r="H311" s="248">
        <f>H312</f>
        <v>482</v>
      </c>
      <c r="I311" s="248">
        <f t="shared" ref="I311:J311" si="156">I312</f>
        <v>0</v>
      </c>
      <c r="J311" s="249">
        <f t="shared" si="156"/>
        <v>0</v>
      </c>
      <c r="K311" s="105"/>
    </row>
    <row r="312" spans="2:11" ht="63" x14ac:dyDescent="0.3">
      <c r="B312" s="236">
        <f t="shared" si="138"/>
        <v>294</v>
      </c>
      <c r="C312" s="244" t="s">
        <v>117</v>
      </c>
      <c r="D312" s="276">
        <v>901</v>
      </c>
      <c r="E312" s="284" t="s">
        <v>162</v>
      </c>
      <c r="F312" s="274" t="s">
        <v>711</v>
      </c>
      <c r="G312" s="284" t="s">
        <v>116</v>
      </c>
      <c r="H312" s="248">
        <v>482</v>
      </c>
      <c r="I312" s="262">
        <v>0</v>
      </c>
      <c r="J312" s="263">
        <v>0</v>
      </c>
      <c r="K312" s="105"/>
    </row>
    <row r="313" spans="2:11" ht="81.75" customHeight="1" x14ac:dyDescent="0.3">
      <c r="B313" s="236">
        <f t="shared" si="138"/>
        <v>295</v>
      </c>
      <c r="C313" s="261" t="s">
        <v>657</v>
      </c>
      <c r="D313" s="282">
        <v>901</v>
      </c>
      <c r="E313" s="274" t="s">
        <v>162</v>
      </c>
      <c r="F313" s="274" t="s">
        <v>125</v>
      </c>
      <c r="G313" s="287"/>
      <c r="H313" s="248">
        <f>H314+H316+H320+H318</f>
        <v>204.2</v>
      </c>
      <c r="I313" s="248">
        <f t="shared" ref="I313:J313" si="157">I314+I316+I320+I318</f>
        <v>122</v>
      </c>
      <c r="J313" s="249">
        <f t="shared" si="157"/>
        <v>122</v>
      </c>
      <c r="K313" s="105"/>
    </row>
    <row r="314" spans="2:11" ht="97.5" customHeight="1" x14ac:dyDescent="0.3">
      <c r="B314" s="236">
        <f t="shared" si="138"/>
        <v>296</v>
      </c>
      <c r="C314" s="261" t="s">
        <v>649</v>
      </c>
      <c r="D314" s="282">
        <v>901</v>
      </c>
      <c r="E314" s="274" t="s">
        <v>162</v>
      </c>
      <c r="F314" s="274" t="s">
        <v>548</v>
      </c>
      <c r="G314" s="287"/>
      <c r="H314" s="248">
        <f>H315</f>
        <v>140</v>
      </c>
      <c r="I314" s="248">
        <f t="shared" ref="I314:J314" si="158">I315</f>
        <v>122</v>
      </c>
      <c r="J314" s="249">
        <f t="shared" si="158"/>
        <v>122</v>
      </c>
      <c r="K314" s="105"/>
    </row>
    <row r="315" spans="2:11" ht="62.25" customHeight="1" x14ac:dyDescent="0.3">
      <c r="B315" s="236">
        <f t="shared" si="138"/>
        <v>297</v>
      </c>
      <c r="C315" s="244" t="s">
        <v>117</v>
      </c>
      <c r="D315" s="282">
        <v>901</v>
      </c>
      <c r="E315" s="274" t="s">
        <v>162</v>
      </c>
      <c r="F315" s="274" t="s">
        <v>548</v>
      </c>
      <c r="G315" s="274" t="s">
        <v>116</v>
      </c>
      <c r="H315" s="248">
        <v>140</v>
      </c>
      <c r="I315" s="262">
        <v>122</v>
      </c>
      <c r="J315" s="263">
        <v>122</v>
      </c>
      <c r="K315" s="105"/>
    </row>
    <row r="316" spans="2:11" ht="77.25" customHeight="1" x14ac:dyDescent="0.3">
      <c r="B316" s="236">
        <f t="shared" si="138"/>
        <v>298</v>
      </c>
      <c r="C316" s="244" t="s">
        <v>650</v>
      </c>
      <c r="D316" s="282">
        <v>901</v>
      </c>
      <c r="E316" s="274" t="s">
        <v>162</v>
      </c>
      <c r="F316" s="274" t="s">
        <v>549</v>
      </c>
      <c r="G316" s="274"/>
      <c r="H316" s="248">
        <f>H317</f>
        <v>30</v>
      </c>
      <c r="I316" s="248">
        <f t="shared" ref="I316:J316" si="159">I317</f>
        <v>0</v>
      </c>
      <c r="J316" s="249">
        <f t="shared" si="159"/>
        <v>0</v>
      </c>
      <c r="K316" s="105"/>
    </row>
    <row r="317" spans="2:11" ht="67.5" customHeight="1" x14ac:dyDescent="0.3">
      <c r="B317" s="236">
        <f t="shared" si="138"/>
        <v>299</v>
      </c>
      <c r="C317" s="244" t="s">
        <v>117</v>
      </c>
      <c r="D317" s="245">
        <v>901</v>
      </c>
      <c r="E317" s="246" t="s">
        <v>162</v>
      </c>
      <c r="F317" s="274" t="s">
        <v>549</v>
      </c>
      <c r="G317" s="246" t="s">
        <v>116</v>
      </c>
      <c r="H317" s="248">
        <v>30</v>
      </c>
      <c r="I317" s="262">
        <v>0</v>
      </c>
      <c r="J317" s="263">
        <v>0</v>
      </c>
      <c r="K317" s="105"/>
    </row>
    <row r="318" spans="2:11" ht="67.5" customHeight="1" x14ac:dyDescent="0.3">
      <c r="B318" s="236">
        <f t="shared" si="138"/>
        <v>300</v>
      </c>
      <c r="C318" s="244" t="s">
        <v>433</v>
      </c>
      <c r="D318" s="245">
        <v>901</v>
      </c>
      <c r="E318" s="246" t="s">
        <v>162</v>
      </c>
      <c r="F318" s="246" t="s">
        <v>712</v>
      </c>
      <c r="G318" s="246"/>
      <c r="H318" s="248">
        <f>H319</f>
        <v>20</v>
      </c>
      <c r="I318" s="248">
        <f t="shared" ref="I318:J318" si="160">I319</f>
        <v>0</v>
      </c>
      <c r="J318" s="249">
        <f t="shared" si="160"/>
        <v>0</v>
      </c>
      <c r="K318" s="105"/>
    </row>
    <row r="319" spans="2:11" ht="67.5" customHeight="1" x14ac:dyDescent="0.3">
      <c r="B319" s="236">
        <f t="shared" si="138"/>
        <v>301</v>
      </c>
      <c r="C319" s="244" t="s">
        <v>117</v>
      </c>
      <c r="D319" s="251">
        <v>901</v>
      </c>
      <c r="E319" s="252" t="s">
        <v>162</v>
      </c>
      <c r="F319" s="246" t="s">
        <v>712</v>
      </c>
      <c r="G319" s="252" t="s">
        <v>116</v>
      </c>
      <c r="H319" s="248">
        <v>20</v>
      </c>
      <c r="I319" s="262">
        <v>0</v>
      </c>
      <c r="J319" s="263">
        <v>0</v>
      </c>
      <c r="K319" s="105"/>
    </row>
    <row r="320" spans="2:11" ht="67.5" customHeight="1" x14ac:dyDescent="0.3">
      <c r="B320" s="236">
        <f t="shared" si="138"/>
        <v>302</v>
      </c>
      <c r="C320" s="244" t="s">
        <v>433</v>
      </c>
      <c r="D320" s="245">
        <v>901</v>
      </c>
      <c r="E320" s="246" t="s">
        <v>162</v>
      </c>
      <c r="F320" s="246" t="s">
        <v>550</v>
      </c>
      <c r="G320" s="246"/>
      <c r="H320" s="248">
        <f>H321</f>
        <v>14.2</v>
      </c>
      <c r="I320" s="248">
        <f t="shared" ref="I320:J320" si="161">I321</f>
        <v>0</v>
      </c>
      <c r="J320" s="249">
        <f t="shared" si="161"/>
        <v>0</v>
      </c>
      <c r="K320" s="105"/>
    </row>
    <row r="321" spans="2:11" ht="67.5" customHeight="1" thickBot="1" x14ac:dyDescent="0.35">
      <c r="B321" s="226">
        <f t="shared" si="138"/>
        <v>303</v>
      </c>
      <c r="C321" s="250" t="s">
        <v>117</v>
      </c>
      <c r="D321" s="251">
        <v>901</v>
      </c>
      <c r="E321" s="252" t="s">
        <v>162</v>
      </c>
      <c r="F321" s="252" t="s">
        <v>550</v>
      </c>
      <c r="G321" s="252" t="s">
        <v>116</v>
      </c>
      <c r="H321" s="254">
        <v>14.2</v>
      </c>
      <c r="I321" s="265">
        <v>0</v>
      </c>
      <c r="J321" s="266">
        <v>0</v>
      </c>
      <c r="K321" s="105"/>
    </row>
    <row r="322" spans="2:11" ht="32.25" customHeight="1" thickBot="1" x14ac:dyDescent="0.35">
      <c r="B322" s="218">
        <f t="shared" si="138"/>
        <v>304</v>
      </c>
      <c r="C322" s="219" t="s">
        <v>92</v>
      </c>
      <c r="D322" s="223">
        <v>901</v>
      </c>
      <c r="E322" s="257" t="s">
        <v>189</v>
      </c>
      <c r="F322" s="313"/>
      <c r="G322" s="257"/>
      <c r="H322" s="224">
        <f>H323+H339</f>
        <v>142137.20000000001</v>
      </c>
      <c r="I322" s="224">
        <f>I323+I339</f>
        <v>140918.29999999999</v>
      </c>
      <c r="J322" s="225">
        <f>J323+J339</f>
        <v>149906.1</v>
      </c>
      <c r="K322" s="105"/>
    </row>
    <row r="323" spans="2:11" ht="15.75" customHeight="1" thickBot="1" x14ac:dyDescent="0.35">
      <c r="B323" s="218">
        <f t="shared" si="138"/>
        <v>305</v>
      </c>
      <c r="C323" s="233" t="s">
        <v>171</v>
      </c>
      <c r="D323" s="234">
        <v>901</v>
      </c>
      <c r="E323" s="235" t="s">
        <v>172</v>
      </c>
      <c r="F323" s="305"/>
      <c r="G323" s="235"/>
      <c r="H323" s="258">
        <f>H324</f>
        <v>127797.2</v>
      </c>
      <c r="I323" s="258">
        <f t="shared" ref="I323:J323" si="162">I324</f>
        <v>126555.09999999999</v>
      </c>
      <c r="J323" s="259">
        <f t="shared" si="162"/>
        <v>135453.1</v>
      </c>
      <c r="K323" s="105"/>
    </row>
    <row r="324" spans="2:11" ht="81.75" customHeight="1" x14ac:dyDescent="0.3">
      <c r="B324" s="236">
        <f t="shared" si="138"/>
        <v>306</v>
      </c>
      <c r="C324" s="279" t="s">
        <v>668</v>
      </c>
      <c r="D324" s="269">
        <v>901</v>
      </c>
      <c r="E324" s="270" t="s">
        <v>172</v>
      </c>
      <c r="F324" s="271" t="s">
        <v>37</v>
      </c>
      <c r="G324" s="281"/>
      <c r="H324" s="242">
        <f>H325</f>
        <v>127797.2</v>
      </c>
      <c r="I324" s="242">
        <f t="shared" ref="I324:J324" si="163">I325</f>
        <v>126555.09999999999</v>
      </c>
      <c r="J324" s="243">
        <f t="shared" si="163"/>
        <v>135453.1</v>
      </c>
      <c r="K324" s="105"/>
    </row>
    <row r="325" spans="2:11" ht="78" customHeight="1" x14ac:dyDescent="0.3">
      <c r="B325" s="236">
        <f t="shared" si="138"/>
        <v>307</v>
      </c>
      <c r="C325" s="244" t="s">
        <v>560</v>
      </c>
      <c r="D325" s="276">
        <v>901</v>
      </c>
      <c r="E325" s="274" t="s">
        <v>172</v>
      </c>
      <c r="F325" s="275" t="s">
        <v>39</v>
      </c>
      <c r="G325" s="287"/>
      <c r="H325" s="248">
        <f>H326+H328+H330+H334+H332+H337</f>
        <v>127797.2</v>
      </c>
      <c r="I325" s="248">
        <f t="shared" ref="I325:J325" si="164">I326+I328+I330+I334+I332+I337</f>
        <v>126555.09999999999</v>
      </c>
      <c r="J325" s="249">
        <f t="shared" si="164"/>
        <v>135453.1</v>
      </c>
      <c r="K325" s="105"/>
    </row>
    <row r="326" spans="2:11" ht="76.5" customHeight="1" x14ac:dyDescent="0.3">
      <c r="B326" s="236">
        <f t="shared" si="138"/>
        <v>308</v>
      </c>
      <c r="C326" s="261" t="s">
        <v>109</v>
      </c>
      <c r="D326" s="276">
        <v>901</v>
      </c>
      <c r="E326" s="274" t="s">
        <v>172</v>
      </c>
      <c r="F326" s="275" t="s">
        <v>40</v>
      </c>
      <c r="G326" s="274"/>
      <c r="H326" s="248">
        <f>H327</f>
        <v>10870</v>
      </c>
      <c r="I326" s="248">
        <f t="shared" ref="I326:J326" si="165">I327</f>
        <v>11939.7</v>
      </c>
      <c r="J326" s="249">
        <f t="shared" si="165"/>
        <v>12902.6</v>
      </c>
      <c r="K326" s="105"/>
    </row>
    <row r="327" spans="2:11" ht="30" customHeight="1" x14ac:dyDescent="0.3">
      <c r="B327" s="236">
        <f t="shared" si="138"/>
        <v>309</v>
      </c>
      <c r="C327" s="244" t="s">
        <v>70</v>
      </c>
      <c r="D327" s="276">
        <v>901</v>
      </c>
      <c r="E327" s="274" t="s">
        <v>172</v>
      </c>
      <c r="F327" s="275" t="s">
        <v>40</v>
      </c>
      <c r="G327" s="274" t="s">
        <v>71</v>
      </c>
      <c r="H327" s="248">
        <v>10870</v>
      </c>
      <c r="I327" s="262">
        <v>11939.7</v>
      </c>
      <c r="J327" s="263">
        <v>12902.6</v>
      </c>
      <c r="K327" s="105"/>
    </row>
    <row r="328" spans="2:11" ht="78.75" customHeight="1" x14ac:dyDescent="0.3">
      <c r="B328" s="236">
        <f t="shared" si="138"/>
        <v>310</v>
      </c>
      <c r="C328" s="261" t="s">
        <v>110</v>
      </c>
      <c r="D328" s="276">
        <v>901</v>
      </c>
      <c r="E328" s="274" t="s">
        <v>172</v>
      </c>
      <c r="F328" s="275" t="s">
        <v>41</v>
      </c>
      <c r="G328" s="274"/>
      <c r="H328" s="248">
        <f>H329</f>
        <v>31333.8</v>
      </c>
      <c r="I328" s="248">
        <f t="shared" ref="I328:J328" si="166">I329</f>
        <v>34315.5</v>
      </c>
      <c r="J328" s="249">
        <f t="shared" si="166"/>
        <v>37009</v>
      </c>
      <c r="K328" s="105"/>
    </row>
    <row r="329" spans="2:11" ht="32.25" customHeight="1" x14ac:dyDescent="0.3">
      <c r="B329" s="236">
        <f t="shared" si="138"/>
        <v>311</v>
      </c>
      <c r="C329" s="244" t="s">
        <v>70</v>
      </c>
      <c r="D329" s="276">
        <v>901</v>
      </c>
      <c r="E329" s="274" t="s">
        <v>172</v>
      </c>
      <c r="F329" s="275" t="s">
        <v>41</v>
      </c>
      <c r="G329" s="274" t="s">
        <v>71</v>
      </c>
      <c r="H329" s="248">
        <v>31333.8</v>
      </c>
      <c r="I329" s="262">
        <v>34315.5</v>
      </c>
      <c r="J329" s="263">
        <v>37009</v>
      </c>
      <c r="K329" s="105"/>
    </row>
    <row r="330" spans="2:11" ht="48" customHeight="1" x14ac:dyDescent="0.3">
      <c r="B330" s="236">
        <f t="shared" si="138"/>
        <v>312</v>
      </c>
      <c r="C330" s="261" t="s">
        <v>111</v>
      </c>
      <c r="D330" s="276">
        <v>901</v>
      </c>
      <c r="E330" s="274" t="s">
        <v>172</v>
      </c>
      <c r="F330" s="275" t="s">
        <v>42</v>
      </c>
      <c r="G330" s="274"/>
      <c r="H330" s="248">
        <f>H331</f>
        <v>70139.199999999997</v>
      </c>
      <c r="I330" s="248">
        <f t="shared" ref="I330:J330" si="167">I331</f>
        <v>76814.899999999994</v>
      </c>
      <c r="J330" s="249">
        <f t="shared" si="167"/>
        <v>82056.5</v>
      </c>
      <c r="K330" s="105"/>
    </row>
    <row r="331" spans="2:11" ht="30.75" customHeight="1" x14ac:dyDescent="0.3">
      <c r="B331" s="236">
        <f t="shared" si="138"/>
        <v>313</v>
      </c>
      <c r="C331" s="244" t="s">
        <v>73</v>
      </c>
      <c r="D331" s="245">
        <v>901</v>
      </c>
      <c r="E331" s="246" t="s">
        <v>172</v>
      </c>
      <c r="F331" s="247" t="s">
        <v>42</v>
      </c>
      <c r="G331" s="246" t="s">
        <v>72</v>
      </c>
      <c r="H331" s="248">
        <v>70139.199999999997</v>
      </c>
      <c r="I331" s="262">
        <v>76814.899999999994</v>
      </c>
      <c r="J331" s="301">
        <v>82056.5</v>
      </c>
      <c r="K331" s="105"/>
    </row>
    <row r="332" spans="2:11" ht="131.25" customHeight="1" x14ac:dyDescent="0.3">
      <c r="B332" s="236">
        <f t="shared" si="138"/>
        <v>314</v>
      </c>
      <c r="C332" s="244" t="s">
        <v>491</v>
      </c>
      <c r="D332" s="276">
        <v>901</v>
      </c>
      <c r="E332" s="274" t="s">
        <v>172</v>
      </c>
      <c r="F332" s="275" t="s">
        <v>492</v>
      </c>
      <c r="G332" s="274"/>
      <c r="H332" s="248">
        <f>H333</f>
        <v>4966</v>
      </c>
      <c r="I332" s="248">
        <f t="shared" ref="I332:J332" si="168">I333</f>
        <v>0</v>
      </c>
      <c r="J332" s="249">
        <f t="shared" si="168"/>
        <v>0</v>
      </c>
      <c r="K332" s="105"/>
    </row>
    <row r="333" spans="2:11" ht="30.75" customHeight="1" x14ac:dyDescent="0.3">
      <c r="B333" s="236">
        <f t="shared" si="138"/>
        <v>315</v>
      </c>
      <c r="C333" s="244" t="s">
        <v>73</v>
      </c>
      <c r="D333" s="276">
        <v>901</v>
      </c>
      <c r="E333" s="274" t="s">
        <v>172</v>
      </c>
      <c r="F333" s="275" t="s">
        <v>492</v>
      </c>
      <c r="G333" s="274" t="s">
        <v>72</v>
      </c>
      <c r="H333" s="248">
        <v>4966</v>
      </c>
      <c r="I333" s="262">
        <v>0</v>
      </c>
      <c r="J333" s="263">
        <v>0</v>
      </c>
      <c r="K333" s="105"/>
    </row>
    <row r="334" spans="2:11" ht="48.75" customHeight="1" x14ac:dyDescent="0.3">
      <c r="B334" s="236">
        <f t="shared" si="138"/>
        <v>316</v>
      </c>
      <c r="C334" s="244" t="s">
        <v>360</v>
      </c>
      <c r="D334" s="245">
        <v>901</v>
      </c>
      <c r="E334" s="246" t="s">
        <v>172</v>
      </c>
      <c r="F334" s="247" t="s">
        <v>361</v>
      </c>
      <c r="G334" s="246"/>
      <c r="H334" s="248">
        <f t="shared" ref="H334:J334" si="169">H335+H336</f>
        <v>3856.2</v>
      </c>
      <c r="I334" s="248">
        <f t="shared" si="169"/>
        <v>3485</v>
      </c>
      <c r="J334" s="249">
        <f t="shared" si="169"/>
        <v>3485</v>
      </c>
      <c r="K334" s="105"/>
    </row>
    <row r="335" spans="2:11" ht="33.75" customHeight="1" x14ac:dyDescent="0.3">
      <c r="B335" s="236">
        <f t="shared" si="138"/>
        <v>317</v>
      </c>
      <c r="C335" s="244" t="s">
        <v>70</v>
      </c>
      <c r="D335" s="282">
        <v>901</v>
      </c>
      <c r="E335" s="274" t="s">
        <v>172</v>
      </c>
      <c r="F335" s="275" t="s">
        <v>361</v>
      </c>
      <c r="G335" s="274" t="s">
        <v>71</v>
      </c>
      <c r="H335" s="248">
        <v>1430</v>
      </c>
      <c r="I335" s="262">
        <v>1058.9000000000001</v>
      </c>
      <c r="J335" s="263">
        <v>1058.9000000000001</v>
      </c>
      <c r="K335" s="105"/>
    </row>
    <row r="336" spans="2:11" ht="29.25" customHeight="1" x14ac:dyDescent="0.3">
      <c r="B336" s="236">
        <f t="shared" si="138"/>
        <v>318</v>
      </c>
      <c r="C336" s="244" t="s">
        <v>73</v>
      </c>
      <c r="D336" s="251">
        <v>901</v>
      </c>
      <c r="E336" s="252" t="s">
        <v>172</v>
      </c>
      <c r="F336" s="253" t="s">
        <v>361</v>
      </c>
      <c r="G336" s="252" t="s">
        <v>72</v>
      </c>
      <c r="H336" s="254">
        <v>2426.1999999999998</v>
      </c>
      <c r="I336" s="265">
        <v>2426.1</v>
      </c>
      <c r="J336" s="266">
        <v>2426.1</v>
      </c>
      <c r="K336" s="105"/>
    </row>
    <row r="337" spans="2:13" ht="96.75" customHeight="1" x14ac:dyDescent="0.3">
      <c r="B337" s="236">
        <f t="shared" si="138"/>
        <v>319</v>
      </c>
      <c r="C337" s="244" t="s">
        <v>713</v>
      </c>
      <c r="D337" s="251">
        <v>901</v>
      </c>
      <c r="E337" s="252" t="s">
        <v>172</v>
      </c>
      <c r="F337" s="247" t="s">
        <v>714</v>
      </c>
      <c r="G337" s="246"/>
      <c r="H337" s="248">
        <f>H338</f>
        <v>6632</v>
      </c>
      <c r="I337" s="248">
        <f t="shared" ref="I337:J337" si="170">I338</f>
        <v>0</v>
      </c>
      <c r="J337" s="249">
        <f t="shared" si="170"/>
        <v>0</v>
      </c>
      <c r="K337" s="105"/>
    </row>
    <row r="338" spans="2:13" ht="29.25" customHeight="1" thickBot="1" x14ac:dyDescent="0.35">
      <c r="B338" s="226">
        <f t="shared" si="138"/>
        <v>320</v>
      </c>
      <c r="C338" s="250" t="s">
        <v>70</v>
      </c>
      <c r="D338" s="251">
        <v>901</v>
      </c>
      <c r="E338" s="252" t="s">
        <v>172</v>
      </c>
      <c r="F338" s="253" t="s">
        <v>714</v>
      </c>
      <c r="G338" s="252" t="s">
        <v>71</v>
      </c>
      <c r="H338" s="311">
        <v>6632</v>
      </c>
      <c r="I338" s="316">
        <v>0</v>
      </c>
      <c r="J338" s="317">
        <v>0</v>
      </c>
      <c r="K338" s="105"/>
    </row>
    <row r="339" spans="2:13" ht="36" customHeight="1" thickBot="1" x14ac:dyDescent="0.35">
      <c r="B339" s="218">
        <f t="shared" si="138"/>
        <v>321</v>
      </c>
      <c r="C339" s="233" t="s">
        <v>489</v>
      </c>
      <c r="D339" s="323">
        <v>901</v>
      </c>
      <c r="E339" s="324" t="s">
        <v>490</v>
      </c>
      <c r="F339" s="325"/>
      <c r="G339" s="324"/>
      <c r="H339" s="258">
        <f>H340</f>
        <v>14340</v>
      </c>
      <c r="I339" s="258">
        <f t="shared" ref="I339:J340" si="171">I340</f>
        <v>14363.2</v>
      </c>
      <c r="J339" s="259">
        <f t="shared" si="171"/>
        <v>14453</v>
      </c>
      <c r="K339" s="105"/>
    </row>
    <row r="340" spans="2:13" ht="31.5" x14ac:dyDescent="0.3">
      <c r="B340" s="236">
        <f t="shared" ref="B340:B403" si="172">B339+1</f>
        <v>322</v>
      </c>
      <c r="C340" s="237" t="s">
        <v>379</v>
      </c>
      <c r="D340" s="273">
        <v>901</v>
      </c>
      <c r="E340" s="239" t="s">
        <v>490</v>
      </c>
      <c r="F340" s="271" t="s">
        <v>36</v>
      </c>
      <c r="G340" s="270"/>
      <c r="H340" s="242">
        <f>H341</f>
        <v>14340</v>
      </c>
      <c r="I340" s="242">
        <f t="shared" si="171"/>
        <v>14363.2</v>
      </c>
      <c r="J340" s="243">
        <f t="shared" si="171"/>
        <v>14453</v>
      </c>
      <c r="K340" s="105"/>
    </row>
    <row r="341" spans="2:13" ht="63" x14ac:dyDescent="0.3">
      <c r="B341" s="236">
        <f t="shared" si="172"/>
        <v>323</v>
      </c>
      <c r="C341" s="244" t="s">
        <v>631</v>
      </c>
      <c r="D341" s="276">
        <v>901</v>
      </c>
      <c r="E341" s="246" t="s">
        <v>490</v>
      </c>
      <c r="F341" s="274" t="s">
        <v>551</v>
      </c>
      <c r="G341" s="274"/>
      <c r="H341" s="248">
        <f>H342</f>
        <v>14340</v>
      </c>
      <c r="I341" s="248">
        <f t="shared" ref="I341:J341" si="173">I342</f>
        <v>14363.2</v>
      </c>
      <c r="J341" s="249">
        <f t="shared" si="173"/>
        <v>14453</v>
      </c>
      <c r="K341" s="105"/>
    </row>
    <row r="342" spans="2:13" ht="32.25" thickBot="1" x14ac:dyDescent="0.25">
      <c r="B342" s="226">
        <f t="shared" si="172"/>
        <v>324</v>
      </c>
      <c r="C342" s="250" t="s">
        <v>138</v>
      </c>
      <c r="D342" s="251">
        <v>901</v>
      </c>
      <c r="E342" s="252" t="s">
        <v>490</v>
      </c>
      <c r="F342" s="252" t="s">
        <v>551</v>
      </c>
      <c r="G342" s="252" t="s">
        <v>135</v>
      </c>
      <c r="H342" s="254">
        <v>14340</v>
      </c>
      <c r="I342" s="254">
        <v>14363.2</v>
      </c>
      <c r="J342" s="255">
        <v>14453</v>
      </c>
      <c r="K342" s="105"/>
      <c r="L342" s="51"/>
      <c r="M342" s="51"/>
    </row>
    <row r="343" spans="2:13" ht="15" customHeight="1" thickBot="1" x14ac:dyDescent="0.35">
      <c r="B343" s="218">
        <f t="shared" si="172"/>
        <v>325</v>
      </c>
      <c r="C343" s="219" t="s">
        <v>0</v>
      </c>
      <c r="D343" s="223">
        <v>901</v>
      </c>
      <c r="E343" s="257" t="s">
        <v>1</v>
      </c>
      <c r="F343" s="257"/>
      <c r="G343" s="257"/>
      <c r="H343" s="224">
        <f>H344</f>
        <v>284</v>
      </c>
      <c r="I343" s="224">
        <f t="shared" ref="I343:J343" si="174">I344</f>
        <v>279</v>
      </c>
      <c r="J343" s="225">
        <f t="shared" si="174"/>
        <v>279</v>
      </c>
      <c r="K343" s="105"/>
    </row>
    <row r="344" spans="2:13" ht="29.25" customHeight="1" thickBot="1" x14ac:dyDescent="0.35">
      <c r="B344" s="218">
        <f t="shared" si="172"/>
        <v>326</v>
      </c>
      <c r="C344" s="233" t="s">
        <v>331</v>
      </c>
      <c r="D344" s="234">
        <v>901</v>
      </c>
      <c r="E344" s="235" t="s">
        <v>3</v>
      </c>
      <c r="F344" s="235"/>
      <c r="G344" s="235"/>
      <c r="H344" s="258">
        <f>H345+H350+H363</f>
        <v>284</v>
      </c>
      <c r="I344" s="258">
        <f t="shared" ref="I344:J344" si="175">I345+I350+I363</f>
        <v>279</v>
      </c>
      <c r="J344" s="259">
        <f t="shared" si="175"/>
        <v>279</v>
      </c>
      <c r="K344" s="105"/>
    </row>
    <row r="345" spans="2:13" ht="96.75" customHeight="1" x14ac:dyDescent="0.3">
      <c r="B345" s="236">
        <f t="shared" si="172"/>
        <v>327</v>
      </c>
      <c r="C345" s="268" t="s">
        <v>590</v>
      </c>
      <c r="D345" s="273">
        <v>901</v>
      </c>
      <c r="E345" s="277" t="s">
        <v>3</v>
      </c>
      <c r="F345" s="280" t="s">
        <v>4</v>
      </c>
      <c r="G345" s="319"/>
      <c r="H345" s="242">
        <f>H346+H348</f>
        <v>9</v>
      </c>
      <c r="I345" s="242">
        <f t="shared" ref="I345:J345" si="176">I346+I348</f>
        <v>40</v>
      </c>
      <c r="J345" s="243">
        <f t="shared" si="176"/>
        <v>40</v>
      </c>
      <c r="K345" s="105"/>
    </row>
    <row r="346" spans="2:13" ht="48.75" customHeight="1" x14ac:dyDescent="0.3">
      <c r="B346" s="236">
        <f t="shared" si="172"/>
        <v>328</v>
      </c>
      <c r="C346" s="261" t="s">
        <v>552</v>
      </c>
      <c r="D346" s="282">
        <v>901</v>
      </c>
      <c r="E346" s="274" t="s">
        <v>3</v>
      </c>
      <c r="F346" s="283" t="s">
        <v>6</v>
      </c>
      <c r="G346" s="287"/>
      <c r="H346" s="248">
        <f>H347</f>
        <v>0</v>
      </c>
      <c r="I346" s="248">
        <f t="shared" ref="I346:J346" si="177">I347</f>
        <v>35</v>
      </c>
      <c r="J346" s="249">
        <f t="shared" si="177"/>
        <v>35</v>
      </c>
      <c r="K346" s="105"/>
    </row>
    <row r="347" spans="2:13" ht="62.25" customHeight="1" x14ac:dyDescent="0.3">
      <c r="B347" s="236">
        <f t="shared" si="172"/>
        <v>329</v>
      </c>
      <c r="C347" s="244" t="s">
        <v>117</v>
      </c>
      <c r="D347" s="273">
        <v>901</v>
      </c>
      <c r="E347" s="277" t="s">
        <v>3</v>
      </c>
      <c r="F347" s="285" t="s">
        <v>6</v>
      </c>
      <c r="G347" s="270" t="s">
        <v>116</v>
      </c>
      <c r="H347" s="248">
        <v>0</v>
      </c>
      <c r="I347" s="262">
        <v>35</v>
      </c>
      <c r="J347" s="263">
        <v>35</v>
      </c>
      <c r="K347" s="105"/>
    </row>
    <row r="348" spans="2:13" ht="61.5" customHeight="1" x14ac:dyDescent="0.3">
      <c r="B348" s="236">
        <f t="shared" si="172"/>
        <v>330</v>
      </c>
      <c r="C348" s="261" t="s">
        <v>7</v>
      </c>
      <c r="D348" s="282">
        <v>901</v>
      </c>
      <c r="E348" s="274" t="s">
        <v>3</v>
      </c>
      <c r="F348" s="283" t="s">
        <v>8</v>
      </c>
      <c r="G348" s="287"/>
      <c r="H348" s="248">
        <f>H349</f>
        <v>9</v>
      </c>
      <c r="I348" s="248">
        <f t="shared" ref="I348" si="178">I349</f>
        <v>5</v>
      </c>
      <c r="J348" s="249">
        <f>J349</f>
        <v>5</v>
      </c>
      <c r="K348" s="105"/>
    </row>
    <row r="349" spans="2:13" ht="62.25" customHeight="1" x14ac:dyDescent="0.3">
      <c r="B349" s="236">
        <f t="shared" si="172"/>
        <v>331</v>
      </c>
      <c r="C349" s="244" t="s">
        <v>117</v>
      </c>
      <c r="D349" s="282">
        <v>901</v>
      </c>
      <c r="E349" s="274" t="s">
        <v>3</v>
      </c>
      <c r="F349" s="285" t="s">
        <v>8</v>
      </c>
      <c r="G349" s="284" t="s">
        <v>116</v>
      </c>
      <c r="H349" s="248">
        <v>9</v>
      </c>
      <c r="I349" s="262">
        <v>5</v>
      </c>
      <c r="J349" s="263">
        <v>5</v>
      </c>
      <c r="K349" s="105"/>
    </row>
    <row r="350" spans="2:13" ht="94.5" customHeight="1" x14ac:dyDescent="0.3">
      <c r="B350" s="236">
        <f t="shared" si="172"/>
        <v>332</v>
      </c>
      <c r="C350" s="261" t="s">
        <v>591</v>
      </c>
      <c r="D350" s="282">
        <v>901</v>
      </c>
      <c r="E350" s="274" t="s">
        <v>3</v>
      </c>
      <c r="F350" s="274" t="s">
        <v>12</v>
      </c>
      <c r="G350" s="274"/>
      <c r="H350" s="248">
        <f>H351+H353+H355+H357+H359+H361</f>
        <v>240</v>
      </c>
      <c r="I350" s="248">
        <f t="shared" ref="I350:J350" si="179">I351+I353+I355+I357+I359+I361</f>
        <v>229</v>
      </c>
      <c r="J350" s="249">
        <f t="shared" si="179"/>
        <v>229</v>
      </c>
      <c r="K350" s="105"/>
    </row>
    <row r="351" spans="2:13" ht="96.75" customHeight="1" x14ac:dyDescent="0.3">
      <c r="B351" s="236">
        <f t="shared" si="172"/>
        <v>333</v>
      </c>
      <c r="C351" s="261" t="s">
        <v>471</v>
      </c>
      <c r="D351" s="282">
        <v>901</v>
      </c>
      <c r="E351" s="274" t="s">
        <v>3</v>
      </c>
      <c r="F351" s="283" t="s">
        <v>9</v>
      </c>
      <c r="G351" s="277"/>
      <c r="H351" s="248">
        <f>H352</f>
        <v>20</v>
      </c>
      <c r="I351" s="248">
        <f t="shared" ref="I351:J351" si="180">I352</f>
        <v>30</v>
      </c>
      <c r="J351" s="249">
        <f t="shared" si="180"/>
        <v>30</v>
      </c>
      <c r="K351" s="105"/>
    </row>
    <row r="352" spans="2:13" ht="61.5" customHeight="1" x14ac:dyDescent="0.3">
      <c r="B352" s="236">
        <f t="shared" si="172"/>
        <v>334</v>
      </c>
      <c r="C352" s="244" t="s">
        <v>117</v>
      </c>
      <c r="D352" s="273">
        <v>901</v>
      </c>
      <c r="E352" s="277" t="s">
        <v>3</v>
      </c>
      <c r="F352" s="285" t="s">
        <v>9</v>
      </c>
      <c r="G352" s="274" t="s">
        <v>116</v>
      </c>
      <c r="H352" s="248">
        <v>20</v>
      </c>
      <c r="I352" s="262">
        <v>30</v>
      </c>
      <c r="J352" s="263">
        <v>30</v>
      </c>
      <c r="K352" s="105"/>
    </row>
    <row r="353" spans="2:13" ht="65.25" customHeight="1" x14ac:dyDescent="0.3">
      <c r="B353" s="236">
        <f t="shared" si="172"/>
        <v>335</v>
      </c>
      <c r="C353" s="261" t="s">
        <v>472</v>
      </c>
      <c r="D353" s="282">
        <v>901</v>
      </c>
      <c r="E353" s="274" t="s">
        <v>3</v>
      </c>
      <c r="F353" s="283" t="s">
        <v>10</v>
      </c>
      <c r="G353" s="274"/>
      <c r="H353" s="248">
        <f>H354</f>
        <v>20</v>
      </c>
      <c r="I353" s="248">
        <f t="shared" ref="I353:J353" si="181">I354</f>
        <v>20</v>
      </c>
      <c r="J353" s="249">
        <f t="shared" si="181"/>
        <v>20</v>
      </c>
      <c r="K353" s="105"/>
    </row>
    <row r="354" spans="2:13" ht="62.25" customHeight="1" x14ac:dyDescent="0.3">
      <c r="B354" s="236">
        <f t="shared" si="172"/>
        <v>336</v>
      </c>
      <c r="C354" s="244" t="s">
        <v>117</v>
      </c>
      <c r="D354" s="282">
        <v>901</v>
      </c>
      <c r="E354" s="274" t="s">
        <v>3</v>
      </c>
      <c r="F354" s="326" t="s">
        <v>10</v>
      </c>
      <c r="G354" s="274" t="s">
        <v>116</v>
      </c>
      <c r="H354" s="248">
        <v>20</v>
      </c>
      <c r="I354" s="262">
        <v>20</v>
      </c>
      <c r="J354" s="263">
        <v>20</v>
      </c>
      <c r="K354" s="105"/>
    </row>
    <row r="355" spans="2:13" ht="114" customHeight="1" x14ac:dyDescent="0.3">
      <c r="B355" s="236">
        <f t="shared" si="172"/>
        <v>337</v>
      </c>
      <c r="C355" s="261" t="s">
        <v>737</v>
      </c>
      <c r="D355" s="282">
        <v>901</v>
      </c>
      <c r="E355" s="274" t="s">
        <v>3</v>
      </c>
      <c r="F355" s="283" t="s">
        <v>11</v>
      </c>
      <c r="G355" s="274"/>
      <c r="H355" s="248">
        <f>H356</f>
        <v>60</v>
      </c>
      <c r="I355" s="248">
        <f>I356</f>
        <v>60</v>
      </c>
      <c r="J355" s="249">
        <f t="shared" ref="J355" si="182">J356</f>
        <v>60</v>
      </c>
      <c r="K355" s="105"/>
    </row>
    <row r="356" spans="2:13" ht="62.25" customHeight="1" x14ac:dyDescent="0.3">
      <c r="B356" s="236">
        <f t="shared" si="172"/>
        <v>338</v>
      </c>
      <c r="C356" s="244" t="s">
        <v>117</v>
      </c>
      <c r="D356" s="282">
        <v>901</v>
      </c>
      <c r="E356" s="274" t="s">
        <v>3</v>
      </c>
      <c r="F356" s="283" t="s">
        <v>11</v>
      </c>
      <c r="G356" s="270" t="s">
        <v>116</v>
      </c>
      <c r="H356" s="248">
        <v>60</v>
      </c>
      <c r="I356" s="262">
        <v>60</v>
      </c>
      <c r="J356" s="263">
        <v>60</v>
      </c>
      <c r="K356" s="105"/>
    </row>
    <row r="357" spans="2:13" ht="116.25" customHeight="1" x14ac:dyDescent="0.3">
      <c r="B357" s="236">
        <f t="shared" si="172"/>
        <v>339</v>
      </c>
      <c r="C357" s="261" t="s">
        <v>473</v>
      </c>
      <c r="D357" s="269">
        <v>901</v>
      </c>
      <c r="E357" s="270" t="s">
        <v>3</v>
      </c>
      <c r="F357" s="326" t="s">
        <v>13</v>
      </c>
      <c r="G357" s="284"/>
      <c r="H357" s="248">
        <f>H358</f>
        <v>32</v>
      </c>
      <c r="I357" s="248">
        <f t="shared" ref="I357:J357" si="183">I358</f>
        <v>32</v>
      </c>
      <c r="J357" s="249">
        <f t="shared" si="183"/>
        <v>32</v>
      </c>
      <c r="K357" s="105"/>
    </row>
    <row r="358" spans="2:13" ht="62.25" customHeight="1" x14ac:dyDescent="0.3">
      <c r="B358" s="236">
        <f t="shared" si="172"/>
        <v>340</v>
      </c>
      <c r="C358" s="244" t="s">
        <v>117</v>
      </c>
      <c r="D358" s="273">
        <v>901</v>
      </c>
      <c r="E358" s="277" t="s">
        <v>3</v>
      </c>
      <c r="F358" s="326" t="s">
        <v>13</v>
      </c>
      <c r="G358" s="274" t="s">
        <v>116</v>
      </c>
      <c r="H358" s="248">
        <v>32</v>
      </c>
      <c r="I358" s="262">
        <v>32</v>
      </c>
      <c r="J358" s="263">
        <v>32</v>
      </c>
      <c r="K358" s="105"/>
    </row>
    <row r="359" spans="2:13" ht="62.25" customHeight="1" x14ac:dyDescent="0.3">
      <c r="B359" s="236">
        <f t="shared" si="172"/>
        <v>341</v>
      </c>
      <c r="C359" s="261" t="s">
        <v>474</v>
      </c>
      <c r="D359" s="282">
        <v>901</v>
      </c>
      <c r="E359" s="274" t="s">
        <v>3</v>
      </c>
      <c r="F359" s="283" t="s">
        <v>14</v>
      </c>
      <c r="G359" s="274"/>
      <c r="H359" s="248">
        <f>H360</f>
        <v>15</v>
      </c>
      <c r="I359" s="248">
        <f t="shared" ref="I359:J359" si="184">I360</f>
        <v>15</v>
      </c>
      <c r="J359" s="249">
        <f t="shared" si="184"/>
        <v>15</v>
      </c>
      <c r="K359" s="105"/>
    </row>
    <row r="360" spans="2:13" ht="63.75" customHeight="1" x14ac:dyDescent="0.3">
      <c r="B360" s="236">
        <f t="shared" si="172"/>
        <v>342</v>
      </c>
      <c r="C360" s="244" t="s">
        <v>117</v>
      </c>
      <c r="D360" s="282">
        <v>901</v>
      </c>
      <c r="E360" s="274" t="s">
        <v>3</v>
      </c>
      <c r="F360" s="326" t="s">
        <v>14</v>
      </c>
      <c r="G360" s="274" t="s">
        <v>116</v>
      </c>
      <c r="H360" s="248">
        <v>15</v>
      </c>
      <c r="I360" s="262">
        <v>15</v>
      </c>
      <c r="J360" s="263">
        <v>15</v>
      </c>
      <c r="K360" s="105"/>
    </row>
    <row r="361" spans="2:13" ht="126.75" customHeight="1" x14ac:dyDescent="0.3">
      <c r="B361" s="236">
        <f t="shared" si="172"/>
        <v>343</v>
      </c>
      <c r="C361" s="261" t="s">
        <v>475</v>
      </c>
      <c r="D361" s="273">
        <v>901</v>
      </c>
      <c r="E361" s="277" t="s">
        <v>3</v>
      </c>
      <c r="F361" s="285" t="s">
        <v>15</v>
      </c>
      <c r="G361" s="274"/>
      <c r="H361" s="248">
        <f>H362</f>
        <v>93</v>
      </c>
      <c r="I361" s="248">
        <f t="shared" ref="I361:J361" si="185">I362</f>
        <v>72</v>
      </c>
      <c r="J361" s="249">
        <f t="shared" si="185"/>
        <v>72</v>
      </c>
      <c r="K361" s="105"/>
    </row>
    <row r="362" spans="2:13" ht="69" customHeight="1" x14ac:dyDescent="0.3">
      <c r="B362" s="236">
        <f t="shared" si="172"/>
        <v>344</v>
      </c>
      <c r="C362" s="244" t="s">
        <v>117</v>
      </c>
      <c r="D362" s="276">
        <v>901</v>
      </c>
      <c r="E362" s="284" t="s">
        <v>3</v>
      </c>
      <c r="F362" s="298" t="s">
        <v>15</v>
      </c>
      <c r="G362" s="284" t="s">
        <v>116</v>
      </c>
      <c r="H362" s="254">
        <v>93</v>
      </c>
      <c r="I362" s="265">
        <v>72</v>
      </c>
      <c r="J362" s="266">
        <v>72</v>
      </c>
      <c r="K362" s="105"/>
    </row>
    <row r="363" spans="2:13" ht="46.5" customHeight="1" x14ac:dyDescent="0.3">
      <c r="B363" s="236">
        <f t="shared" si="172"/>
        <v>345</v>
      </c>
      <c r="C363" s="302" t="s">
        <v>445</v>
      </c>
      <c r="D363" s="327">
        <v>901</v>
      </c>
      <c r="E363" s="284" t="s">
        <v>3</v>
      </c>
      <c r="F363" s="247" t="s">
        <v>446</v>
      </c>
      <c r="G363" s="246"/>
      <c r="H363" s="248">
        <f>H364+H366</f>
        <v>35</v>
      </c>
      <c r="I363" s="248">
        <f t="shared" ref="I363:J363" si="186">I364+I366</f>
        <v>10</v>
      </c>
      <c r="J363" s="249">
        <f t="shared" si="186"/>
        <v>10</v>
      </c>
      <c r="K363" s="105"/>
    </row>
    <row r="364" spans="2:13" ht="94.5" x14ac:dyDescent="0.3">
      <c r="B364" s="236">
        <f t="shared" si="172"/>
        <v>346</v>
      </c>
      <c r="C364" s="302" t="s">
        <v>447</v>
      </c>
      <c r="D364" s="327">
        <v>901</v>
      </c>
      <c r="E364" s="284" t="s">
        <v>3</v>
      </c>
      <c r="F364" s="253" t="s">
        <v>448</v>
      </c>
      <c r="G364" s="252"/>
      <c r="H364" s="254">
        <f>H365</f>
        <v>10</v>
      </c>
      <c r="I364" s="254">
        <f t="shared" ref="I364:J364" si="187">I365</f>
        <v>10</v>
      </c>
      <c r="J364" s="255">
        <f t="shared" si="187"/>
        <v>10</v>
      </c>
      <c r="K364" s="105"/>
    </row>
    <row r="365" spans="2:13" s="36" customFormat="1" ht="63" x14ac:dyDescent="0.3">
      <c r="B365" s="236">
        <f t="shared" si="172"/>
        <v>347</v>
      </c>
      <c r="C365" s="244" t="s">
        <v>117</v>
      </c>
      <c r="D365" s="245">
        <v>901</v>
      </c>
      <c r="E365" s="246" t="s">
        <v>3</v>
      </c>
      <c r="F365" s="247" t="s">
        <v>448</v>
      </c>
      <c r="G365" s="246" t="s">
        <v>116</v>
      </c>
      <c r="H365" s="248">
        <v>10</v>
      </c>
      <c r="I365" s="262">
        <v>10</v>
      </c>
      <c r="J365" s="263">
        <v>10</v>
      </c>
      <c r="K365" s="105"/>
      <c r="L365" s="50"/>
      <c r="M365" s="50"/>
    </row>
    <row r="366" spans="2:13" s="36" customFormat="1" ht="63" x14ac:dyDescent="0.3">
      <c r="B366" s="236">
        <f t="shared" si="172"/>
        <v>348</v>
      </c>
      <c r="C366" s="302" t="s">
        <v>449</v>
      </c>
      <c r="D366" s="245">
        <v>901</v>
      </c>
      <c r="E366" s="246" t="s">
        <v>3</v>
      </c>
      <c r="F366" s="300" t="s">
        <v>450</v>
      </c>
      <c r="G366" s="246"/>
      <c r="H366" s="248">
        <f>H367</f>
        <v>25</v>
      </c>
      <c r="I366" s="248">
        <f t="shared" ref="I366:J366" si="188">I367</f>
        <v>0</v>
      </c>
      <c r="J366" s="249">
        <f t="shared" si="188"/>
        <v>0</v>
      </c>
      <c r="K366" s="105"/>
      <c r="L366" s="50"/>
      <c r="M366" s="50"/>
    </row>
    <row r="367" spans="2:13" ht="63.75" thickBot="1" x14ac:dyDescent="0.35">
      <c r="B367" s="226">
        <f t="shared" si="172"/>
        <v>349</v>
      </c>
      <c r="C367" s="250" t="s">
        <v>117</v>
      </c>
      <c r="D367" s="328">
        <v>901</v>
      </c>
      <c r="E367" s="329" t="s">
        <v>3</v>
      </c>
      <c r="F367" s="330" t="s">
        <v>450</v>
      </c>
      <c r="G367" s="277" t="s">
        <v>116</v>
      </c>
      <c r="H367" s="311">
        <v>25</v>
      </c>
      <c r="I367" s="316">
        <v>0</v>
      </c>
      <c r="J367" s="317">
        <v>0</v>
      </c>
      <c r="K367" s="105"/>
    </row>
    <row r="368" spans="2:13" ht="19.5" customHeight="1" thickBot="1" x14ac:dyDescent="0.35">
      <c r="B368" s="218">
        <f t="shared" si="172"/>
        <v>350</v>
      </c>
      <c r="C368" s="219" t="s">
        <v>190</v>
      </c>
      <c r="D368" s="223">
        <v>901</v>
      </c>
      <c r="E368" s="257" t="s">
        <v>85</v>
      </c>
      <c r="F368" s="257"/>
      <c r="G368" s="257"/>
      <c r="H368" s="224">
        <f>H369+H373+H407+H399</f>
        <v>137724.40000000002</v>
      </c>
      <c r="I368" s="224">
        <f>I369+I373+I407+I399</f>
        <v>134491.79999999999</v>
      </c>
      <c r="J368" s="225">
        <f>J369+J373+J407+J399</f>
        <v>138411.9</v>
      </c>
      <c r="K368" s="105"/>
    </row>
    <row r="369" spans="2:11" ht="17.25" customHeight="1" thickBot="1" x14ac:dyDescent="0.35">
      <c r="B369" s="218">
        <f t="shared" si="172"/>
        <v>351</v>
      </c>
      <c r="C369" s="233" t="s">
        <v>163</v>
      </c>
      <c r="D369" s="234">
        <v>901</v>
      </c>
      <c r="E369" s="235">
        <v>1001</v>
      </c>
      <c r="F369" s="235"/>
      <c r="G369" s="235"/>
      <c r="H369" s="258">
        <f>H370</f>
        <v>13997.2</v>
      </c>
      <c r="I369" s="258">
        <f t="shared" ref="I369:J369" si="189">I370</f>
        <v>14108.1</v>
      </c>
      <c r="J369" s="259">
        <f t="shared" si="189"/>
        <v>14542.8</v>
      </c>
      <c r="K369" s="105"/>
    </row>
    <row r="370" spans="2:11" ht="31.5" x14ac:dyDescent="0.3">
      <c r="B370" s="236">
        <f t="shared" si="172"/>
        <v>352</v>
      </c>
      <c r="C370" s="279" t="s">
        <v>379</v>
      </c>
      <c r="D370" s="269">
        <v>901</v>
      </c>
      <c r="E370" s="270" t="s">
        <v>170</v>
      </c>
      <c r="F370" s="271" t="s">
        <v>36</v>
      </c>
      <c r="G370" s="281"/>
      <c r="H370" s="242">
        <f>H371</f>
        <v>13997.2</v>
      </c>
      <c r="I370" s="242">
        <f t="shared" ref="I370:J370" si="190">I371</f>
        <v>14108.1</v>
      </c>
      <c r="J370" s="243">
        <f t="shared" si="190"/>
        <v>14542.8</v>
      </c>
      <c r="K370" s="105"/>
    </row>
    <row r="371" spans="2:11" ht="82.5" customHeight="1" x14ac:dyDescent="0.3">
      <c r="B371" s="236">
        <f t="shared" si="172"/>
        <v>353</v>
      </c>
      <c r="C371" s="261" t="s">
        <v>98</v>
      </c>
      <c r="D371" s="273">
        <v>901</v>
      </c>
      <c r="E371" s="270" t="s">
        <v>170</v>
      </c>
      <c r="F371" s="285" t="s">
        <v>347</v>
      </c>
      <c r="G371" s="270"/>
      <c r="H371" s="248">
        <f>H372</f>
        <v>13997.2</v>
      </c>
      <c r="I371" s="248">
        <f t="shared" ref="I371:J371" si="191">I372</f>
        <v>14108.1</v>
      </c>
      <c r="J371" s="249">
        <f t="shared" si="191"/>
        <v>14542.8</v>
      </c>
      <c r="K371" s="105"/>
    </row>
    <row r="372" spans="2:11" ht="46.5" customHeight="1" thickBot="1" x14ac:dyDescent="0.35">
      <c r="B372" s="226">
        <f t="shared" si="172"/>
        <v>354</v>
      </c>
      <c r="C372" s="331" t="s">
        <v>140</v>
      </c>
      <c r="D372" s="251">
        <v>901</v>
      </c>
      <c r="E372" s="332" t="s">
        <v>170</v>
      </c>
      <c r="F372" s="298" t="s">
        <v>347</v>
      </c>
      <c r="G372" s="284" t="s">
        <v>268</v>
      </c>
      <c r="H372" s="254">
        <v>13997.2</v>
      </c>
      <c r="I372" s="265">
        <v>14108.1</v>
      </c>
      <c r="J372" s="266">
        <v>14542.8</v>
      </c>
      <c r="K372" s="105"/>
    </row>
    <row r="373" spans="2:11" ht="32.25" customHeight="1" thickBot="1" x14ac:dyDescent="0.35">
      <c r="B373" s="218">
        <f t="shared" si="172"/>
        <v>355</v>
      </c>
      <c r="C373" s="233" t="s">
        <v>194</v>
      </c>
      <c r="D373" s="234">
        <v>901</v>
      </c>
      <c r="E373" s="235" t="s">
        <v>193</v>
      </c>
      <c r="F373" s="235"/>
      <c r="G373" s="235"/>
      <c r="H373" s="258">
        <f>H378+H374</f>
        <v>112253.70000000003</v>
      </c>
      <c r="I373" s="258">
        <f t="shared" ref="I373:J373" si="192">I378+I374</f>
        <v>111379.09999999999</v>
      </c>
      <c r="J373" s="259">
        <f t="shared" si="192"/>
        <v>114463.3</v>
      </c>
      <c r="K373" s="105"/>
    </row>
    <row r="374" spans="2:11" ht="159" customHeight="1" x14ac:dyDescent="0.3">
      <c r="B374" s="236">
        <f t="shared" si="172"/>
        <v>356</v>
      </c>
      <c r="C374" s="279" t="s">
        <v>335</v>
      </c>
      <c r="D374" s="269">
        <v>901</v>
      </c>
      <c r="E374" s="277" t="s">
        <v>193</v>
      </c>
      <c r="F374" s="270" t="s">
        <v>119</v>
      </c>
      <c r="G374" s="239"/>
      <c r="H374" s="242">
        <f>H375</f>
        <v>3000</v>
      </c>
      <c r="I374" s="242">
        <f t="shared" ref="I374:J374" si="193">I375</f>
        <v>0</v>
      </c>
      <c r="J374" s="243">
        <f t="shared" si="193"/>
        <v>0</v>
      </c>
      <c r="K374" s="105"/>
    </row>
    <row r="375" spans="2:11" ht="52.5" customHeight="1" x14ac:dyDescent="0.3">
      <c r="B375" s="236">
        <f t="shared" si="172"/>
        <v>357</v>
      </c>
      <c r="C375" s="244" t="s">
        <v>727</v>
      </c>
      <c r="D375" s="282">
        <v>901</v>
      </c>
      <c r="E375" s="284" t="s">
        <v>193</v>
      </c>
      <c r="F375" s="270" t="s">
        <v>724</v>
      </c>
      <c r="G375" s="246"/>
      <c r="H375" s="248">
        <f>H376</f>
        <v>3000</v>
      </c>
      <c r="I375" s="248">
        <f t="shared" ref="I375:J375" si="194">I376</f>
        <v>0</v>
      </c>
      <c r="J375" s="249">
        <f t="shared" si="194"/>
        <v>0</v>
      </c>
      <c r="K375" s="105"/>
    </row>
    <row r="376" spans="2:11" ht="241.5" customHeight="1" x14ac:dyDescent="0.3">
      <c r="B376" s="236">
        <f t="shared" si="172"/>
        <v>358</v>
      </c>
      <c r="C376" s="244" t="s">
        <v>726</v>
      </c>
      <c r="D376" s="282">
        <v>901</v>
      </c>
      <c r="E376" s="284" t="s">
        <v>193</v>
      </c>
      <c r="F376" s="270" t="s">
        <v>725</v>
      </c>
      <c r="G376" s="246"/>
      <c r="H376" s="248">
        <f>H377</f>
        <v>3000</v>
      </c>
      <c r="I376" s="248">
        <f t="shared" ref="I376:J376" si="195">I377</f>
        <v>0</v>
      </c>
      <c r="J376" s="249">
        <f t="shared" si="195"/>
        <v>0</v>
      </c>
      <c r="K376" s="105"/>
    </row>
    <row r="377" spans="2:11" ht="27" customHeight="1" x14ac:dyDescent="0.3">
      <c r="B377" s="236">
        <f t="shared" si="172"/>
        <v>359</v>
      </c>
      <c r="C377" s="244" t="s">
        <v>270</v>
      </c>
      <c r="D377" s="282">
        <v>901</v>
      </c>
      <c r="E377" s="246" t="s">
        <v>193</v>
      </c>
      <c r="F377" s="270" t="s">
        <v>725</v>
      </c>
      <c r="G377" s="246" t="s">
        <v>267</v>
      </c>
      <c r="H377" s="248">
        <v>3000</v>
      </c>
      <c r="I377" s="248">
        <v>0</v>
      </c>
      <c r="J377" s="249">
        <v>0</v>
      </c>
      <c r="K377" s="105"/>
    </row>
    <row r="378" spans="2:11" ht="78" customHeight="1" x14ac:dyDescent="0.3">
      <c r="B378" s="236">
        <f t="shared" si="172"/>
        <v>360</v>
      </c>
      <c r="C378" s="279" t="s">
        <v>587</v>
      </c>
      <c r="D378" s="269">
        <v>901</v>
      </c>
      <c r="E378" s="270" t="s">
        <v>193</v>
      </c>
      <c r="F378" s="270" t="s">
        <v>128</v>
      </c>
      <c r="G378" s="281"/>
      <c r="H378" s="242">
        <f>H379+H387</f>
        <v>109253.70000000003</v>
      </c>
      <c r="I378" s="242">
        <f t="shared" ref="I378:J378" si="196">I379+I387</f>
        <v>111379.09999999999</v>
      </c>
      <c r="J378" s="243">
        <f t="shared" si="196"/>
        <v>114463.3</v>
      </c>
      <c r="K378" s="105"/>
    </row>
    <row r="379" spans="2:11" ht="92.25" customHeight="1" x14ac:dyDescent="0.3">
      <c r="B379" s="236">
        <f t="shared" si="172"/>
        <v>361</v>
      </c>
      <c r="C379" s="244" t="s">
        <v>667</v>
      </c>
      <c r="D379" s="282">
        <v>901</v>
      </c>
      <c r="E379" s="274" t="s">
        <v>193</v>
      </c>
      <c r="F379" s="274" t="s">
        <v>129</v>
      </c>
      <c r="G379" s="287"/>
      <c r="H379" s="248">
        <f>H380+H382+H385</f>
        <v>1648.8</v>
      </c>
      <c r="I379" s="248">
        <f t="shared" ref="I379:J379" si="197">I380+I382+I385</f>
        <v>1396.5</v>
      </c>
      <c r="J379" s="249">
        <f t="shared" si="197"/>
        <v>1396.5</v>
      </c>
      <c r="K379" s="105"/>
    </row>
    <row r="380" spans="2:11" ht="93" customHeight="1" x14ac:dyDescent="0.3">
      <c r="B380" s="236">
        <f t="shared" si="172"/>
        <v>362</v>
      </c>
      <c r="C380" s="244" t="s">
        <v>666</v>
      </c>
      <c r="D380" s="282">
        <v>901</v>
      </c>
      <c r="E380" s="274" t="s">
        <v>193</v>
      </c>
      <c r="F380" s="274" t="s">
        <v>131</v>
      </c>
      <c r="G380" s="287"/>
      <c r="H380" s="248">
        <f>H381</f>
        <v>167.5</v>
      </c>
      <c r="I380" s="248">
        <f t="shared" ref="I380:J380" si="198">I381</f>
        <v>219.5</v>
      </c>
      <c r="J380" s="249">
        <f t="shared" si="198"/>
        <v>219.5</v>
      </c>
      <c r="K380" s="105"/>
    </row>
    <row r="381" spans="2:11" ht="17.25" customHeight="1" x14ac:dyDescent="0.3">
      <c r="B381" s="236">
        <f t="shared" si="172"/>
        <v>363</v>
      </c>
      <c r="C381" s="261" t="s">
        <v>270</v>
      </c>
      <c r="D381" s="282">
        <v>901</v>
      </c>
      <c r="E381" s="274" t="s">
        <v>193</v>
      </c>
      <c r="F381" s="274" t="s">
        <v>131</v>
      </c>
      <c r="G381" s="274" t="s">
        <v>267</v>
      </c>
      <c r="H381" s="248">
        <v>167.5</v>
      </c>
      <c r="I381" s="262">
        <v>219.5</v>
      </c>
      <c r="J381" s="263">
        <v>219.5</v>
      </c>
      <c r="K381" s="105"/>
    </row>
    <row r="382" spans="2:11" ht="185.25" customHeight="1" x14ac:dyDescent="0.3">
      <c r="B382" s="236">
        <f t="shared" si="172"/>
        <v>364</v>
      </c>
      <c r="C382" s="244" t="s">
        <v>730</v>
      </c>
      <c r="D382" s="282">
        <v>901</v>
      </c>
      <c r="E382" s="274" t="s">
        <v>193</v>
      </c>
      <c r="F382" s="274" t="s">
        <v>130</v>
      </c>
      <c r="G382" s="287"/>
      <c r="H382" s="248">
        <f>H383+H384</f>
        <v>756</v>
      </c>
      <c r="I382" s="248">
        <f t="shared" ref="I382:J382" si="199">I383+I384</f>
        <v>727</v>
      </c>
      <c r="J382" s="249">
        <f t="shared" si="199"/>
        <v>727</v>
      </c>
      <c r="K382" s="105"/>
    </row>
    <row r="383" spans="2:11" ht="46.5" customHeight="1" x14ac:dyDescent="0.3">
      <c r="B383" s="236">
        <f t="shared" si="172"/>
        <v>365</v>
      </c>
      <c r="C383" s="244" t="s">
        <v>402</v>
      </c>
      <c r="D383" s="282">
        <v>901</v>
      </c>
      <c r="E383" s="274" t="s">
        <v>193</v>
      </c>
      <c r="F383" s="274" t="s">
        <v>130</v>
      </c>
      <c r="G383" s="274" t="s">
        <v>403</v>
      </c>
      <c r="H383" s="248">
        <v>690</v>
      </c>
      <c r="I383" s="248">
        <v>621</v>
      </c>
      <c r="J383" s="249">
        <v>621</v>
      </c>
      <c r="K383" s="105"/>
    </row>
    <row r="384" spans="2:11" ht="16.5" customHeight="1" x14ac:dyDescent="0.3">
      <c r="B384" s="236">
        <f t="shared" si="172"/>
        <v>366</v>
      </c>
      <c r="C384" s="261" t="s">
        <v>270</v>
      </c>
      <c r="D384" s="282">
        <v>901</v>
      </c>
      <c r="E384" s="274" t="s">
        <v>193</v>
      </c>
      <c r="F384" s="274" t="s">
        <v>130</v>
      </c>
      <c r="G384" s="274" t="s">
        <v>267</v>
      </c>
      <c r="H384" s="248">
        <v>66</v>
      </c>
      <c r="I384" s="262">
        <v>106</v>
      </c>
      <c r="J384" s="263">
        <v>106</v>
      </c>
      <c r="K384" s="105"/>
    </row>
    <row r="385" spans="2:13" ht="63" customHeight="1" x14ac:dyDescent="0.3">
      <c r="B385" s="236">
        <f t="shared" si="172"/>
        <v>367</v>
      </c>
      <c r="C385" s="261" t="s">
        <v>123</v>
      </c>
      <c r="D385" s="282">
        <v>901</v>
      </c>
      <c r="E385" s="274" t="s">
        <v>193</v>
      </c>
      <c r="F385" s="274" t="s">
        <v>532</v>
      </c>
      <c r="G385" s="287"/>
      <c r="H385" s="248">
        <f>H386</f>
        <v>725.3</v>
      </c>
      <c r="I385" s="248">
        <f t="shared" ref="I385:J385" si="200">I386</f>
        <v>450</v>
      </c>
      <c r="J385" s="249">
        <f t="shared" si="200"/>
        <v>450</v>
      </c>
      <c r="K385" s="105"/>
    </row>
    <row r="386" spans="2:13" ht="61.5" customHeight="1" x14ac:dyDescent="0.3">
      <c r="B386" s="236">
        <f t="shared" si="172"/>
        <v>368</v>
      </c>
      <c r="C386" s="244" t="s">
        <v>117</v>
      </c>
      <c r="D386" s="282">
        <v>901</v>
      </c>
      <c r="E386" s="274" t="s">
        <v>193</v>
      </c>
      <c r="F386" s="274" t="s">
        <v>532</v>
      </c>
      <c r="G386" s="274" t="s">
        <v>116</v>
      </c>
      <c r="H386" s="248">
        <v>725.3</v>
      </c>
      <c r="I386" s="262">
        <v>450</v>
      </c>
      <c r="J386" s="263">
        <v>450</v>
      </c>
      <c r="K386" s="105"/>
    </row>
    <row r="387" spans="2:13" ht="95.25" customHeight="1" x14ac:dyDescent="0.3">
      <c r="B387" s="236">
        <f t="shared" si="172"/>
        <v>369</v>
      </c>
      <c r="C387" s="244" t="s">
        <v>561</v>
      </c>
      <c r="D387" s="282">
        <v>901</v>
      </c>
      <c r="E387" s="274" t="s">
        <v>193</v>
      </c>
      <c r="F387" s="275" t="s">
        <v>262</v>
      </c>
      <c r="G387" s="274"/>
      <c r="H387" s="248">
        <f>H388+H391+H394+H397</f>
        <v>107604.90000000002</v>
      </c>
      <c r="I387" s="248">
        <f t="shared" ref="I387:J387" si="201">I388+I391+I394+I397</f>
        <v>109982.59999999999</v>
      </c>
      <c r="J387" s="249">
        <f t="shared" si="201"/>
        <v>113066.8</v>
      </c>
      <c r="K387" s="105"/>
    </row>
    <row r="388" spans="2:13" ht="95.25" customHeight="1" x14ac:dyDescent="0.3">
      <c r="B388" s="236">
        <f t="shared" si="172"/>
        <v>370</v>
      </c>
      <c r="C388" s="261" t="s">
        <v>325</v>
      </c>
      <c r="D388" s="245">
        <v>901</v>
      </c>
      <c r="E388" s="246" t="s">
        <v>193</v>
      </c>
      <c r="F388" s="247" t="s">
        <v>533</v>
      </c>
      <c r="G388" s="246"/>
      <c r="H388" s="248">
        <f>H389+H390</f>
        <v>5270.7</v>
      </c>
      <c r="I388" s="248">
        <f t="shared" ref="I388:J388" si="202">I389+I390</f>
        <v>5481.3</v>
      </c>
      <c r="J388" s="249">
        <f t="shared" si="202"/>
        <v>5700.6</v>
      </c>
      <c r="K388" s="105"/>
    </row>
    <row r="389" spans="2:13" ht="64.5" customHeight="1" x14ac:dyDescent="0.3">
      <c r="B389" s="236">
        <f t="shared" si="172"/>
        <v>371</v>
      </c>
      <c r="C389" s="244" t="s">
        <v>117</v>
      </c>
      <c r="D389" s="245">
        <v>901</v>
      </c>
      <c r="E389" s="246" t="s">
        <v>193</v>
      </c>
      <c r="F389" s="247" t="s">
        <v>533</v>
      </c>
      <c r="G389" s="246" t="s">
        <v>116</v>
      </c>
      <c r="H389" s="248">
        <v>47.8</v>
      </c>
      <c r="I389" s="262">
        <v>49.6</v>
      </c>
      <c r="J389" s="263">
        <v>51.5</v>
      </c>
      <c r="K389" s="105"/>
    </row>
    <row r="390" spans="2:13" ht="48.75" customHeight="1" x14ac:dyDescent="0.3">
      <c r="B390" s="236">
        <f t="shared" si="172"/>
        <v>372</v>
      </c>
      <c r="C390" s="261" t="s">
        <v>140</v>
      </c>
      <c r="D390" s="245">
        <v>901</v>
      </c>
      <c r="E390" s="246" t="s">
        <v>193</v>
      </c>
      <c r="F390" s="247" t="s">
        <v>533</v>
      </c>
      <c r="G390" s="246" t="s">
        <v>268</v>
      </c>
      <c r="H390" s="248">
        <v>5222.8999999999996</v>
      </c>
      <c r="I390" s="262">
        <v>5431.7</v>
      </c>
      <c r="J390" s="263">
        <v>5649.1</v>
      </c>
      <c r="K390" s="105"/>
    </row>
    <row r="391" spans="2:13" ht="115.5" customHeight="1" x14ac:dyDescent="0.3">
      <c r="B391" s="236">
        <f t="shared" si="172"/>
        <v>373</v>
      </c>
      <c r="C391" s="261" t="s">
        <v>535</v>
      </c>
      <c r="D391" s="282">
        <v>901</v>
      </c>
      <c r="E391" s="274" t="s">
        <v>193</v>
      </c>
      <c r="F391" s="275" t="s">
        <v>534</v>
      </c>
      <c r="G391" s="274"/>
      <c r="H391" s="248">
        <f>H392+H393</f>
        <v>31248.2</v>
      </c>
      <c r="I391" s="248">
        <f t="shared" ref="I391:J391" si="203">I392+I393</f>
        <v>30759.200000000001</v>
      </c>
      <c r="J391" s="249">
        <f t="shared" si="203"/>
        <v>30759.200000000001</v>
      </c>
      <c r="K391" s="105"/>
    </row>
    <row r="392" spans="2:13" ht="60.75" customHeight="1" x14ac:dyDescent="0.3">
      <c r="B392" s="236">
        <f t="shared" si="172"/>
        <v>374</v>
      </c>
      <c r="C392" s="244" t="s">
        <v>117</v>
      </c>
      <c r="D392" s="282">
        <v>901</v>
      </c>
      <c r="E392" s="274" t="s">
        <v>193</v>
      </c>
      <c r="F392" s="275" t="s">
        <v>534</v>
      </c>
      <c r="G392" s="274" t="s">
        <v>116</v>
      </c>
      <c r="H392" s="248">
        <v>315</v>
      </c>
      <c r="I392" s="262">
        <v>313.5</v>
      </c>
      <c r="J392" s="263">
        <v>313.5</v>
      </c>
      <c r="K392" s="105"/>
    </row>
    <row r="393" spans="2:13" ht="45.75" customHeight="1" x14ac:dyDescent="0.3">
      <c r="B393" s="236">
        <f t="shared" si="172"/>
        <v>375</v>
      </c>
      <c r="C393" s="261" t="s">
        <v>140</v>
      </c>
      <c r="D393" s="282">
        <v>901</v>
      </c>
      <c r="E393" s="274" t="s">
        <v>193</v>
      </c>
      <c r="F393" s="275" t="s">
        <v>534</v>
      </c>
      <c r="G393" s="274" t="s">
        <v>268</v>
      </c>
      <c r="H393" s="248">
        <v>30933.200000000001</v>
      </c>
      <c r="I393" s="262">
        <v>30445.7</v>
      </c>
      <c r="J393" s="263">
        <v>30445.7</v>
      </c>
      <c r="K393" s="105"/>
    </row>
    <row r="394" spans="2:13" ht="129.75" customHeight="1" x14ac:dyDescent="0.3">
      <c r="B394" s="236">
        <f t="shared" si="172"/>
        <v>376</v>
      </c>
      <c r="C394" s="244" t="s">
        <v>329</v>
      </c>
      <c r="D394" s="282">
        <v>901</v>
      </c>
      <c r="E394" s="274" t="s">
        <v>193</v>
      </c>
      <c r="F394" s="275" t="s">
        <v>537</v>
      </c>
      <c r="G394" s="274"/>
      <c r="H394" s="248">
        <f>H395+H396</f>
        <v>71070.900000000009</v>
      </c>
      <c r="I394" s="248">
        <f t="shared" ref="I394:J394" si="204">I395+I396</f>
        <v>73721.7</v>
      </c>
      <c r="J394" s="249">
        <f t="shared" si="204"/>
        <v>76586.600000000006</v>
      </c>
      <c r="K394" s="105"/>
    </row>
    <row r="395" spans="2:13" ht="61.5" customHeight="1" x14ac:dyDescent="0.3">
      <c r="B395" s="236">
        <f t="shared" si="172"/>
        <v>377</v>
      </c>
      <c r="C395" s="244" t="s">
        <v>117</v>
      </c>
      <c r="D395" s="276">
        <v>901</v>
      </c>
      <c r="E395" s="284" t="s">
        <v>193</v>
      </c>
      <c r="F395" s="275" t="s">
        <v>537</v>
      </c>
      <c r="G395" s="284" t="s">
        <v>116</v>
      </c>
      <c r="H395" s="254">
        <v>550.6</v>
      </c>
      <c r="I395" s="265">
        <v>380.5</v>
      </c>
      <c r="J395" s="266">
        <v>311.8</v>
      </c>
      <c r="K395" s="105"/>
    </row>
    <row r="396" spans="2:13" ht="48" customHeight="1" x14ac:dyDescent="0.3">
      <c r="B396" s="236">
        <f t="shared" si="172"/>
        <v>378</v>
      </c>
      <c r="C396" s="261" t="s">
        <v>140</v>
      </c>
      <c r="D396" s="282">
        <v>901</v>
      </c>
      <c r="E396" s="274" t="s">
        <v>193</v>
      </c>
      <c r="F396" s="275" t="s">
        <v>537</v>
      </c>
      <c r="G396" s="274" t="s">
        <v>268</v>
      </c>
      <c r="H396" s="248">
        <v>70520.3</v>
      </c>
      <c r="I396" s="262">
        <v>73341.2</v>
      </c>
      <c r="J396" s="263">
        <v>76274.8</v>
      </c>
      <c r="K396" s="105"/>
    </row>
    <row r="397" spans="2:13" ht="192" customHeight="1" x14ac:dyDescent="0.3">
      <c r="B397" s="236">
        <f t="shared" si="172"/>
        <v>379</v>
      </c>
      <c r="C397" s="333" t="s">
        <v>541</v>
      </c>
      <c r="D397" s="245">
        <v>901</v>
      </c>
      <c r="E397" s="246" t="s">
        <v>193</v>
      </c>
      <c r="F397" s="247" t="s">
        <v>536</v>
      </c>
      <c r="G397" s="246"/>
      <c r="H397" s="248">
        <f>H398</f>
        <v>15.1</v>
      </c>
      <c r="I397" s="248">
        <f t="shared" ref="I397:J397" si="205">I398</f>
        <v>20.399999999999999</v>
      </c>
      <c r="J397" s="249">
        <f t="shared" si="205"/>
        <v>20.399999999999999</v>
      </c>
      <c r="K397" s="105"/>
    </row>
    <row r="398" spans="2:13" ht="48" customHeight="1" thickBot="1" x14ac:dyDescent="0.35">
      <c r="B398" s="226">
        <f t="shared" si="172"/>
        <v>380</v>
      </c>
      <c r="C398" s="334" t="s">
        <v>140</v>
      </c>
      <c r="D398" s="251">
        <v>901</v>
      </c>
      <c r="E398" s="252" t="s">
        <v>193</v>
      </c>
      <c r="F398" s="253" t="s">
        <v>536</v>
      </c>
      <c r="G398" s="252" t="s">
        <v>268</v>
      </c>
      <c r="H398" s="254">
        <v>15.1</v>
      </c>
      <c r="I398" s="265">
        <v>20.399999999999999</v>
      </c>
      <c r="J398" s="266">
        <v>20.399999999999999</v>
      </c>
      <c r="K398" s="105"/>
      <c r="M398" s="51"/>
    </row>
    <row r="399" spans="2:13" ht="15.75" customHeight="1" thickBot="1" x14ac:dyDescent="0.35">
      <c r="B399" s="218">
        <f t="shared" si="172"/>
        <v>381</v>
      </c>
      <c r="C399" s="335" t="s">
        <v>408</v>
      </c>
      <c r="D399" s="223">
        <v>901</v>
      </c>
      <c r="E399" s="257" t="s">
        <v>399</v>
      </c>
      <c r="F399" s="267"/>
      <c r="G399" s="235"/>
      <c r="H399" s="258">
        <f>H400</f>
        <v>3400</v>
      </c>
      <c r="I399" s="258">
        <f t="shared" ref="I399:J399" si="206">I400</f>
        <v>400</v>
      </c>
      <c r="J399" s="259">
        <f t="shared" si="206"/>
        <v>400</v>
      </c>
      <c r="K399" s="105"/>
    </row>
    <row r="400" spans="2:13" ht="157.5" customHeight="1" x14ac:dyDescent="0.3">
      <c r="B400" s="236">
        <f t="shared" si="172"/>
        <v>382</v>
      </c>
      <c r="C400" s="279" t="s">
        <v>335</v>
      </c>
      <c r="D400" s="269">
        <v>901</v>
      </c>
      <c r="E400" s="277" t="s">
        <v>399</v>
      </c>
      <c r="F400" s="270" t="s">
        <v>119</v>
      </c>
      <c r="G400" s="281"/>
      <c r="H400" s="311">
        <f>H401+H404</f>
        <v>3400</v>
      </c>
      <c r="I400" s="311">
        <f t="shared" ref="I400:J400" si="207">I401+I404</f>
        <v>400</v>
      </c>
      <c r="J400" s="312">
        <f t="shared" si="207"/>
        <v>400</v>
      </c>
      <c r="K400" s="105"/>
    </row>
    <row r="401" spans="2:12" ht="33" customHeight="1" x14ac:dyDescent="0.3">
      <c r="B401" s="236">
        <f t="shared" si="172"/>
        <v>383</v>
      </c>
      <c r="C401" s="244" t="s">
        <v>301</v>
      </c>
      <c r="D401" s="282">
        <v>901</v>
      </c>
      <c r="E401" s="284" t="s">
        <v>399</v>
      </c>
      <c r="F401" s="270" t="s">
        <v>349</v>
      </c>
      <c r="G401" s="287"/>
      <c r="H401" s="248">
        <f>H402</f>
        <v>3000</v>
      </c>
      <c r="I401" s="248">
        <f t="shared" ref="I401:J401" si="208">I402</f>
        <v>0</v>
      </c>
      <c r="J401" s="249">
        <f t="shared" si="208"/>
        <v>0</v>
      </c>
      <c r="K401" s="105"/>
    </row>
    <row r="402" spans="2:12" ht="94.5" x14ac:dyDescent="0.3">
      <c r="B402" s="236">
        <f t="shared" si="172"/>
        <v>384</v>
      </c>
      <c r="C402" s="261" t="s">
        <v>350</v>
      </c>
      <c r="D402" s="282">
        <v>901</v>
      </c>
      <c r="E402" s="284" t="s">
        <v>399</v>
      </c>
      <c r="F402" s="275" t="s">
        <v>391</v>
      </c>
      <c r="G402" s="287"/>
      <c r="H402" s="248">
        <f>H403</f>
        <v>3000</v>
      </c>
      <c r="I402" s="248">
        <f t="shared" ref="I402:J402" si="209">I403</f>
        <v>0</v>
      </c>
      <c r="J402" s="249">
        <f t="shared" si="209"/>
        <v>0</v>
      </c>
      <c r="K402" s="105"/>
    </row>
    <row r="403" spans="2:12" ht="48" customHeight="1" x14ac:dyDescent="0.3">
      <c r="B403" s="236">
        <f t="shared" si="172"/>
        <v>385</v>
      </c>
      <c r="C403" s="261" t="s">
        <v>140</v>
      </c>
      <c r="D403" s="282">
        <v>901</v>
      </c>
      <c r="E403" s="284" t="s">
        <v>399</v>
      </c>
      <c r="F403" s="278" t="s">
        <v>391</v>
      </c>
      <c r="G403" s="284" t="s">
        <v>268</v>
      </c>
      <c r="H403" s="248">
        <v>3000</v>
      </c>
      <c r="I403" s="248">
        <v>0</v>
      </c>
      <c r="J403" s="249">
        <v>0</v>
      </c>
      <c r="K403" s="107"/>
      <c r="L403" s="51"/>
    </row>
    <row r="404" spans="2:12" ht="63" x14ac:dyDescent="0.3">
      <c r="B404" s="236">
        <f t="shared" ref="B404:B467" si="210">B403+1</f>
        <v>386</v>
      </c>
      <c r="C404" s="261" t="s">
        <v>23</v>
      </c>
      <c r="D404" s="282">
        <v>901</v>
      </c>
      <c r="E404" s="284" t="s">
        <v>399</v>
      </c>
      <c r="F404" s="245" t="s">
        <v>351</v>
      </c>
      <c r="G404" s="246"/>
      <c r="H404" s="248">
        <f>H405</f>
        <v>400</v>
      </c>
      <c r="I404" s="248">
        <f t="shared" ref="I404:J404" si="211">I405</f>
        <v>400</v>
      </c>
      <c r="J404" s="249">
        <f t="shared" si="211"/>
        <v>400</v>
      </c>
      <c r="K404" s="105"/>
    </row>
    <row r="405" spans="2:12" ht="63" x14ac:dyDescent="0.3">
      <c r="B405" s="236">
        <f t="shared" si="210"/>
        <v>387</v>
      </c>
      <c r="C405" s="261" t="s">
        <v>24</v>
      </c>
      <c r="D405" s="282">
        <v>901</v>
      </c>
      <c r="E405" s="284" t="s">
        <v>399</v>
      </c>
      <c r="F405" s="245" t="s">
        <v>715</v>
      </c>
      <c r="G405" s="246"/>
      <c r="H405" s="248">
        <f t="shared" ref="H405:J405" si="212">H406</f>
        <v>400</v>
      </c>
      <c r="I405" s="248">
        <f t="shared" si="212"/>
        <v>400</v>
      </c>
      <c r="J405" s="249">
        <f t="shared" si="212"/>
        <v>400</v>
      </c>
      <c r="K405" s="105"/>
    </row>
    <row r="406" spans="2:12" ht="48.75" customHeight="1" thickBot="1" x14ac:dyDescent="0.35">
      <c r="B406" s="226">
        <f t="shared" si="210"/>
        <v>388</v>
      </c>
      <c r="C406" s="331" t="s">
        <v>140</v>
      </c>
      <c r="D406" s="251">
        <v>901</v>
      </c>
      <c r="E406" s="252" t="s">
        <v>399</v>
      </c>
      <c r="F406" s="251" t="s">
        <v>715</v>
      </c>
      <c r="G406" s="252" t="s">
        <v>268</v>
      </c>
      <c r="H406" s="254">
        <v>400</v>
      </c>
      <c r="I406" s="265">
        <v>400</v>
      </c>
      <c r="J406" s="266">
        <v>400</v>
      </c>
      <c r="K406" s="105"/>
    </row>
    <row r="407" spans="2:12" ht="30.75" customHeight="1" thickBot="1" x14ac:dyDescent="0.35">
      <c r="B407" s="218">
        <f t="shared" si="210"/>
        <v>389</v>
      </c>
      <c r="C407" s="233" t="s">
        <v>149</v>
      </c>
      <c r="D407" s="336">
        <v>901</v>
      </c>
      <c r="E407" s="235" t="s">
        <v>148</v>
      </c>
      <c r="F407" s="235"/>
      <c r="G407" s="235"/>
      <c r="H407" s="258">
        <f>H408+H421</f>
        <v>8073.5</v>
      </c>
      <c r="I407" s="258">
        <f t="shared" ref="I407:J407" si="213">I408+I421</f>
        <v>8604.6</v>
      </c>
      <c r="J407" s="259">
        <f t="shared" si="213"/>
        <v>9005.8000000000011</v>
      </c>
      <c r="K407" s="105"/>
    </row>
    <row r="408" spans="2:12" ht="79.5" customHeight="1" x14ac:dyDescent="0.3">
      <c r="B408" s="236">
        <f t="shared" si="210"/>
        <v>390</v>
      </c>
      <c r="C408" s="279" t="s">
        <v>609</v>
      </c>
      <c r="D408" s="269">
        <v>901</v>
      </c>
      <c r="E408" s="270" t="s">
        <v>148</v>
      </c>
      <c r="F408" s="271" t="s">
        <v>128</v>
      </c>
      <c r="G408" s="281"/>
      <c r="H408" s="242">
        <f>H409</f>
        <v>7709.5</v>
      </c>
      <c r="I408" s="242">
        <f t="shared" ref="I408:J408" si="214">I409</f>
        <v>8196.9</v>
      </c>
      <c r="J408" s="243">
        <f t="shared" si="214"/>
        <v>8601.5000000000018</v>
      </c>
      <c r="K408" s="106"/>
      <c r="L408" s="54"/>
    </row>
    <row r="409" spans="2:12" ht="63" customHeight="1" x14ac:dyDescent="0.3">
      <c r="B409" s="236">
        <f t="shared" si="210"/>
        <v>391</v>
      </c>
      <c r="C409" s="244" t="s">
        <v>562</v>
      </c>
      <c r="D409" s="282">
        <v>901</v>
      </c>
      <c r="E409" s="274" t="s">
        <v>148</v>
      </c>
      <c r="F409" s="271" t="s">
        <v>132</v>
      </c>
      <c r="G409" s="274"/>
      <c r="H409" s="248">
        <f>H410+H413+H417+H419</f>
        <v>7709.5</v>
      </c>
      <c r="I409" s="248">
        <f t="shared" ref="I409:J409" si="215">I410+I413+I417+I419</f>
        <v>8196.9</v>
      </c>
      <c r="J409" s="249">
        <f t="shared" si="215"/>
        <v>8601.5000000000018</v>
      </c>
      <c r="K409" s="105"/>
    </row>
    <row r="410" spans="2:12" ht="84" customHeight="1" x14ac:dyDescent="0.3">
      <c r="B410" s="236">
        <f t="shared" si="210"/>
        <v>392</v>
      </c>
      <c r="C410" s="261" t="s">
        <v>326</v>
      </c>
      <c r="D410" s="282">
        <v>901</v>
      </c>
      <c r="E410" s="274" t="s">
        <v>148</v>
      </c>
      <c r="F410" s="275" t="s">
        <v>538</v>
      </c>
      <c r="G410" s="274"/>
      <c r="H410" s="248">
        <f>H411+H412</f>
        <v>317.8</v>
      </c>
      <c r="I410" s="248">
        <f t="shared" ref="I410:J410" si="216">I411+I412</f>
        <v>330.70000000000005</v>
      </c>
      <c r="J410" s="249">
        <f t="shared" si="216"/>
        <v>343.9</v>
      </c>
      <c r="K410" s="105"/>
    </row>
    <row r="411" spans="2:12" ht="29.25" customHeight="1" x14ac:dyDescent="0.3">
      <c r="B411" s="236">
        <f t="shared" si="210"/>
        <v>393</v>
      </c>
      <c r="C411" s="244" t="s">
        <v>138</v>
      </c>
      <c r="D411" s="282">
        <v>901</v>
      </c>
      <c r="E411" s="274" t="s">
        <v>148</v>
      </c>
      <c r="F411" s="275" t="s">
        <v>538</v>
      </c>
      <c r="G411" s="274" t="s">
        <v>135</v>
      </c>
      <c r="H411" s="248">
        <v>176.4</v>
      </c>
      <c r="I411" s="262">
        <v>183.4</v>
      </c>
      <c r="J411" s="263">
        <v>190.8</v>
      </c>
      <c r="K411" s="105"/>
    </row>
    <row r="412" spans="2:12" ht="63.75" customHeight="1" x14ac:dyDescent="0.3">
      <c r="B412" s="236">
        <f t="shared" si="210"/>
        <v>394</v>
      </c>
      <c r="C412" s="244" t="s">
        <v>117</v>
      </c>
      <c r="D412" s="282">
        <v>901</v>
      </c>
      <c r="E412" s="274" t="s">
        <v>148</v>
      </c>
      <c r="F412" s="275" t="s">
        <v>538</v>
      </c>
      <c r="G412" s="274" t="s">
        <v>116</v>
      </c>
      <c r="H412" s="248">
        <v>141.4</v>
      </c>
      <c r="I412" s="262">
        <v>147.30000000000001</v>
      </c>
      <c r="J412" s="263">
        <v>153.1</v>
      </c>
      <c r="K412" s="105"/>
    </row>
    <row r="413" spans="2:12" ht="126" x14ac:dyDescent="0.3">
      <c r="B413" s="236">
        <f t="shared" si="210"/>
        <v>395</v>
      </c>
      <c r="C413" s="261" t="s">
        <v>330</v>
      </c>
      <c r="D413" s="282">
        <v>901</v>
      </c>
      <c r="E413" s="274" t="s">
        <v>148</v>
      </c>
      <c r="F413" s="275" t="s">
        <v>539</v>
      </c>
      <c r="G413" s="274"/>
      <c r="H413" s="248">
        <f>H414+H415+H416</f>
        <v>7206.7</v>
      </c>
      <c r="I413" s="248">
        <f t="shared" ref="I413:J413" si="217">I414+I415+I416</f>
        <v>7687</v>
      </c>
      <c r="J413" s="249">
        <f t="shared" si="217"/>
        <v>8078.4000000000005</v>
      </c>
      <c r="K413" s="105"/>
    </row>
    <row r="414" spans="2:12" ht="32.25" customHeight="1" x14ac:dyDescent="0.3">
      <c r="B414" s="236">
        <f t="shared" si="210"/>
        <v>396</v>
      </c>
      <c r="C414" s="244" t="s">
        <v>138</v>
      </c>
      <c r="D414" s="282">
        <v>901</v>
      </c>
      <c r="E414" s="274" t="s">
        <v>148</v>
      </c>
      <c r="F414" s="275" t="s">
        <v>539</v>
      </c>
      <c r="G414" s="274" t="s">
        <v>135</v>
      </c>
      <c r="H414" s="248">
        <v>6625.4</v>
      </c>
      <c r="I414" s="262">
        <v>7613.4</v>
      </c>
      <c r="J414" s="263">
        <v>7918.8</v>
      </c>
      <c r="K414" s="105"/>
    </row>
    <row r="415" spans="2:12" ht="61.5" customHeight="1" x14ac:dyDescent="0.3">
      <c r="B415" s="236">
        <f t="shared" si="210"/>
        <v>397</v>
      </c>
      <c r="C415" s="244" t="s">
        <v>117</v>
      </c>
      <c r="D415" s="245">
        <v>901</v>
      </c>
      <c r="E415" s="246" t="s">
        <v>148</v>
      </c>
      <c r="F415" s="247" t="s">
        <v>539</v>
      </c>
      <c r="G415" s="246" t="s">
        <v>116</v>
      </c>
      <c r="H415" s="248">
        <v>580.29999999999995</v>
      </c>
      <c r="I415" s="262">
        <v>73.599999999999994</v>
      </c>
      <c r="J415" s="263">
        <v>159.6</v>
      </c>
      <c r="K415" s="105"/>
    </row>
    <row r="416" spans="2:12" ht="30.75" customHeight="1" x14ac:dyDescent="0.3">
      <c r="B416" s="236">
        <f t="shared" si="210"/>
        <v>398</v>
      </c>
      <c r="C416" s="244" t="s">
        <v>108</v>
      </c>
      <c r="D416" s="245">
        <v>901</v>
      </c>
      <c r="E416" s="246" t="s">
        <v>148</v>
      </c>
      <c r="F416" s="247" t="s">
        <v>539</v>
      </c>
      <c r="G416" s="246" t="s">
        <v>107</v>
      </c>
      <c r="H416" s="248">
        <v>1</v>
      </c>
      <c r="I416" s="262">
        <v>0</v>
      </c>
      <c r="J416" s="263">
        <v>0</v>
      </c>
      <c r="K416" s="105"/>
    </row>
    <row r="417" spans="2:11" ht="34.5" customHeight="1" x14ac:dyDescent="0.3">
      <c r="B417" s="236">
        <f t="shared" si="210"/>
        <v>399</v>
      </c>
      <c r="C417" s="261" t="s">
        <v>142</v>
      </c>
      <c r="D417" s="245">
        <v>901</v>
      </c>
      <c r="E417" s="246" t="s">
        <v>148</v>
      </c>
      <c r="F417" s="247" t="s">
        <v>540</v>
      </c>
      <c r="G417" s="246"/>
      <c r="H417" s="248">
        <f>H418</f>
        <v>36</v>
      </c>
      <c r="I417" s="248">
        <f>I418</f>
        <v>36</v>
      </c>
      <c r="J417" s="249">
        <f t="shared" ref="J417" si="218">J418</f>
        <v>36</v>
      </c>
      <c r="K417" s="105"/>
    </row>
    <row r="418" spans="2:11" ht="63.75" customHeight="1" x14ac:dyDescent="0.3">
      <c r="B418" s="236">
        <f t="shared" si="210"/>
        <v>400</v>
      </c>
      <c r="C418" s="244" t="s">
        <v>117</v>
      </c>
      <c r="D418" s="245">
        <v>901</v>
      </c>
      <c r="E418" s="246" t="s">
        <v>148</v>
      </c>
      <c r="F418" s="247" t="s">
        <v>540</v>
      </c>
      <c r="G418" s="246" t="s">
        <v>116</v>
      </c>
      <c r="H418" s="248">
        <v>36</v>
      </c>
      <c r="I418" s="262">
        <v>36</v>
      </c>
      <c r="J418" s="263">
        <v>36</v>
      </c>
      <c r="K418" s="105"/>
    </row>
    <row r="419" spans="2:11" ht="109.5" customHeight="1" x14ac:dyDescent="0.3">
      <c r="B419" s="236">
        <f t="shared" si="210"/>
        <v>401</v>
      </c>
      <c r="C419" s="261" t="s">
        <v>535</v>
      </c>
      <c r="D419" s="282">
        <v>901</v>
      </c>
      <c r="E419" s="274" t="s">
        <v>148</v>
      </c>
      <c r="F419" s="275" t="s">
        <v>716</v>
      </c>
      <c r="G419" s="270"/>
      <c r="H419" s="248">
        <f>H420</f>
        <v>149</v>
      </c>
      <c r="I419" s="248">
        <f t="shared" ref="I419:J419" si="219">I420</f>
        <v>143.19999999999999</v>
      </c>
      <c r="J419" s="249">
        <f t="shared" si="219"/>
        <v>143.19999999999999</v>
      </c>
      <c r="K419" s="105"/>
    </row>
    <row r="420" spans="2:11" ht="63.75" customHeight="1" x14ac:dyDescent="0.3">
      <c r="B420" s="236">
        <f t="shared" si="210"/>
        <v>402</v>
      </c>
      <c r="C420" s="244" t="s">
        <v>117</v>
      </c>
      <c r="D420" s="282">
        <v>901</v>
      </c>
      <c r="E420" s="274" t="s">
        <v>148</v>
      </c>
      <c r="F420" s="275" t="s">
        <v>716</v>
      </c>
      <c r="G420" s="270" t="s">
        <v>116</v>
      </c>
      <c r="H420" s="248">
        <v>149</v>
      </c>
      <c r="I420" s="262">
        <v>143.19999999999999</v>
      </c>
      <c r="J420" s="263">
        <v>143.19999999999999</v>
      </c>
      <c r="K420" s="105"/>
    </row>
    <row r="421" spans="2:11" ht="112.5" customHeight="1" x14ac:dyDescent="0.3">
      <c r="B421" s="236">
        <f t="shared" si="210"/>
        <v>403</v>
      </c>
      <c r="C421" s="261" t="s">
        <v>665</v>
      </c>
      <c r="D421" s="269">
        <v>901</v>
      </c>
      <c r="E421" s="274" t="s">
        <v>148</v>
      </c>
      <c r="F421" s="271" t="s">
        <v>218</v>
      </c>
      <c r="G421" s="270"/>
      <c r="H421" s="248">
        <f>H422</f>
        <v>364</v>
      </c>
      <c r="I421" s="248">
        <f t="shared" ref="I421:J421" si="220">I422</f>
        <v>407.7</v>
      </c>
      <c r="J421" s="249">
        <f t="shared" si="220"/>
        <v>404.3</v>
      </c>
      <c r="K421" s="105"/>
    </row>
    <row r="422" spans="2:11" ht="81" customHeight="1" x14ac:dyDescent="0.3">
      <c r="B422" s="236">
        <f t="shared" si="210"/>
        <v>404</v>
      </c>
      <c r="C422" s="261" t="s">
        <v>691</v>
      </c>
      <c r="D422" s="273">
        <v>901</v>
      </c>
      <c r="E422" s="274" t="s">
        <v>148</v>
      </c>
      <c r="F422" s="280" t="s">
        <v>127</v>
      </c>
      <c r="G422" s="277"/>
      <c r="H422" s="248">
        <f>H423</f>
        <v>364</v>
      </c>
      <c r="I422" s="248">
        <f t="shared" ref="I422:J422" si="221">I423</f>
        <v>407.7</v>
      </c>
      <c r="J422" s="249">
        <f t="shared" si="221"/>
        <v>404.3</v>
      </c>
      <c r="K422" s="105"/>
    </row>
    <row r="423" spans="2:11" ht="111" thickBot="1" x14ac:dyDescent="0.35">
      <c r="B423" s="226">
        <f t="shared" si="210"/>
        <v>405</v>
      </c>
      <c r="C423" s="250" t="s">
        <v>386</v>
      </c>
      <c r="D423" s="251">
        <v>901</v>
      </c>
      <c r="E423" s="252" t="s">
        <v>148</v>
      </c>
      <c r="F423" s="253" t="s">
        <v>127</v>
      </c>
      <c r="G423" s="252" t="s">
        <v>290</v>
      </c>
      <c r="H423" s="254">
        <v>364</v>
      </c>
      <c r="I423" s="254">
        <v>407.7</v>
      </c>
      <c r="J423" s="255">
        <v>404.3</v>
      </c>
      <c r="K423" s="105"/>
    </row>
    <row r="424" spans="2:11" ht="30" customHeight="1" thickBot="1" x14ac:dyDescent="0.35">
      <c r="B424" s="218">
        <f t="shared" si="210"/>
        <v>406</v>
      </c>
      <c r="C424" s="219" t="s">
        <v>93</v>
      </c>
      <c r="D424" s="337">
        <v>901</v>
      </c>
      <c r="E424" s="338">
        <v>1100</v>
      </c>
      <c r="F424" s="339"/>
      <c r="G424" s="340"/>
      <c r="H424" s="224">
        <f>H425</f>
        <v>915</v>
      </c>
      <c r="I424" s="224">
        <f t="shared" ref="I424:J424" si="222">I425</f>
        <v>915</v>
      </c>
      <c r="J424" s="225">
        <f t="shared" si="222"/>
        <v>915</v>
      </c>
      <c r="K424" s="105"/>
    </row>
    <row r="425" spans="2:11" ht="15.75" customHeight="1" thickBot="1" x14ac:dyDescent="0.35">
      <c r="B425" s="218">
        <f t="shared" si="210"/>
        <v>407</v>
      </c>
      <c r="C425" s="233" t="s">
        <v>407</v>
      </c>
      <c r="D425" s="323">
        <v>901</v>
      </c>
      <c r="E425" s="324" t="s">
        <v>406</v>
      </c>
      <c r="F425" s="341"/>
      <c r="G425" s="341"/>
      <c r="H425" s="258">
        <f>H426+H430</f>
        <v>915</v>
      </c>
      <c r="I425" s="258">
        <f t="shared" ref="I425:J425" si="223">I426+I430</f>
        <v>915</v>
      </c>
      <c r="J425" s="259">
        <f t="shared" si="223"/>
        <v>915</v>
      </c>
      <c r="K425" s="105"/>
    </row>
    <row r="426" spans="2:11" ht="91.5" customHeight="1" x14ac:dyDescent="0.3">
      <c r="B426" s="236">
        <f t="shared" si="210"/>
        <v>408</v>
      </c>
      <c r="C426" s="279" t="s">
        <v>654</v>
      </c>
      <c r="D426" s="269">
        <v>901</v>
      </c>
      <c r="E426" s="270" t="s">
        <v>406</v>
      </c>
      <c r="F426" s="271" t="s">
        <v>222</v>
      </c>
      <c r="G426" s="281"/>
      <c r="H426" s="242">
        <f>H427</f>
        <v>900</v>
      </c>
      <c r="I426" s="242">
        <f t="shared" ref="I426:J427" si="224">I427</f>
        <v>900</v>
      </c>
      <c r="J426" s="243">
        <f t="shared" si="224"/>
        <v>900</v>
      </c>
      <c r="K426" s="105"/>
    </row>
    <row r="427" spans="2:11" ht="81.75" customHeight="1" x14ac:dyDescent="0.3">
      <c r="B427" s="236">
        <f t="shared" si="210"/>
        <v>409</v>
      </c>
      <c r="C427" s="244" t="s">
        <v>664</v>
      </c>
      <c r="D427" s="282">
        <v>901</v>
      </c>
      <c r="E427" s="270" t="s">
        <v>406</v>
      </c>
      <c r="F427" s="271" t="s">
        <v>316</v>
      </c>
      <c r="G427" s="287"/>
      <c r="H427" s="248">
        <f>H428</f>
        <v>900</v>
      </c>
      <c r="I427" s="248">
        <f t="shared" si="224"/>
        <v>900</v>
      </c>
      <c r="J427" s="249">
        <f t="shared" si="224"/>
        <v>900</v>
      </c>
      <c r="K427" s="105"/>
    </row>
    <row r="428" spans="2:11" ht="48.75" customHeight="1" x14ac:dyDescent="0.3">
      <c r="B428" s="236">
        <f t="shared" si="210"/>
        <v>410</v>
      </c>
      <c r="C428" s="261" t="s">
        <v>281</v>
      </c>
      <c r="D428" s="282">
        <v>901</v>
      </c>
      <c r="E428" s="270" t="s">
        <v>406</v>
      </c>
      <c r="F428" s="271" t="s">
        <v>126</v>
      </c>
      <c r="G428" s="287"/>
      <c r="H428" s="248">
        <f>H429</f>
        <v>900</v>
      </c>
      <c r="I428" s="248">
        <f t="shared" ref="I428:J428" si="225">I429</f>
        <v>900</v>
      </c>
      <c r="J428" s="249">
        <f t="shared" si="225"/>
        <v>900</v>
      </c>
      <c r="K428" s="105"/>
    </row>
    <row r="429" spans="2:11" ht="61.5" customHeight="1" x14ac:dyDescent="0.3">
      <c r="B429" s="236">
        <f t="shared" si="210"/>
        <v>411</v>
      </c>
      <c r="C429" s="244" t="s">
        <v>117</v>
      </c>
      <c r="D429" s="251">
        <v>901</v>
      </c>
      <c r="E429" s="277" t="s">
        <v>406</v>
      </c>
      <c r="F429" s="253" t="s">
        <v>126</v>
      </c>
      <c r="G429" s="252" t="s">
        <v>116</v>
      </c>
      <c r="H429" s="254">
        <v>900</v>
      </c>
      <c r="I429" s="254">
        <v>900</v>
      </c>
      <c r="J429" s="255">
        <v>900</v>
      </c>
      <c r="K429" s="105"/>
    </row>
    <row r="430" spans="2:11" ht="48.75" customHeight="1" x14ac:dyDescent="0.3">
      <c r="B430" s="236">
        <f t="shared" si="210"/>
        <v>412</v>
      </c>
      <c r="C430" s="302" t="s">
        <v>445</v>
      </c>
      <c r="D430" s="327">
        <v>901</v>
      </c>
      <c r="E430" s="284" t="s">
        <v>406</v>
      </c>
      <c r="F430" s="247" t="s">
        <v>446</v>
      </c>
      <c r="G430" s="246"/>
      <c r="H430" s="248">
        <f>H431</f>
        <v>15</v>
      </c>
      <c r="I430" s="248">
        <f t="shared" ref="I430:J430" si="226">I431</f>
        <v>15</v>
      </c>
      <c r="J430" s="249">
        <f t="shared" si="226"/>
        <v>15</v>
      </c>
      <c r="K430" s="105"/>
    </row>
    <row r="431" spans="2:11" ht="46.5" customHeight="1" x14ac:dyDescent="0.3">
      <c r="B431" s="236">
        <f t="shared" si="210"/>
        <v>413</v>
      </c>
      <c r="C431" s="244" t="s">
        <v>451</v>
      </c>
      <c r="D431" s="327">
        <v>901</v>
      </c>
      <c r="E431" s="284" t="s">
        <v>406</v>
      </c>
      <c r="F431" s="253" t="s">
        <v>452</v>
      </c>
      <c r="G431" s="252"/>
      <c r="H431" s="254">
        <f>H432</f>
        <v>15</v>
      </c>
      <c r="I431" s="254">
        <f t="shared" ref="I431" si="227">I432</f>
        <v>15</v>
      </c>
      <c r="J431" s="255">
        <f t="shared" ref="J431" si="228">J432</f>
        <v>15</v>
      </c>
      <c r="K431" s="105"/>
    </row>
    <row r="432" spans="2:11" ht="61.5" customHeight="1" thickBot="1" x14ac:dyDescent="0.35">
      <c r="B432" s="226">
        <f t="shared" si="210"/>
        <v>414</v>
      </c>
      <c r="C432" s="250" t="s">
        <v>117</v>
      </c>
      <c r="D432" s="251">
        <v>901</v>
      </c>
      <c r="E432" s="252" t="s">
        <v>406</v>
      </c>
      <c r="F432" s="253" t="s">
        <v>452</v>
      </c>
      <c r="G432" s="252" t="s">
        <v>116</v>
      </c>
      <c r="H432" s="254">
        <v>15</v>
      </c>
      <c r="I432" s="265">
        <v>15</v>
      </c>
      <c r="J432" s="266">
        <v>15</v>
      </c>
      <c r="K432" s="105"/>
    </row>
    <row r="433" spans="2:11" ht="33" customHeight="1" thickBot="1" x14ac:dyDescent="0.35">
      <c r="B433" s="218">
        <f t="shared" si="210"/>
        <v>415</v>
      </c>
      <c r="C433" s="219" t="s">
        <v>25</v>
      </c>
      <c r="D433" s="223">
        <v>901</v>
      </c>
      <c r="E433" s="257" t="s">
        <v>26</v>
      </c>
      <c r="F433" s="257"/>
      <c r="G433" s="257"/>
      <c r="H433" s="224">
        <f>H434</f>
        <v>2481.5</v>
      </c>
      <c r="I433" s="224">
        <f t="shared" ref="I433:J433" si="229">I434</f>
        <v>2568.1999999999998</v>
      </c>
      <c r="J433" s="225">
        <f t="shared" si="229"/>
        <v>2651</v>
      </c>
      <c r="K433" s="105"/>
    </row>
    <row r="434" spans="2:11" ht="31.5" customHeight="1" thickBot="1" x14ac:dyDescent="0.35">
      <c r="B434" s="218">
        <f t="shared" si="210"/>
        <v>416</v>
      </c>
      <c r="C434" s="233" t="s">
        <v>304</v>
      </c>
      <c r="D434" s="336">
        <v>901</v>
      </c>
      <c r="E434" s="235" t="s">
        <v>27</v>
      </c>
      <c r="F434" s="235"/>
      <c r="G434" s="235"/>
      <c r="H434" s="258">
        <f>H438+H435</f>
        <v>2481.5</v>
      </c>
      <c r="I434" s="258">
        <f t="shared" ref="I434:J434" si="230">I438+I435</f>
        <v>2568.1999999999998</v>
      </c>
      <c r="J434" s="259">
        <f t="shared" si="230"/>
        <v>2651</v>
      </c>
      <c r="K434" s="105"/>
    </row>
    <row r="435" spans="2:11" ht="81.75" customHeight="1" x14ac:dyDescent="0.3">
      <c r="B435" s="236">
        <f t="shared" si="210"/>
        <v>417</v>
      </c>
      <c r="C435" s="268" t="s">
        <v>625</v>
      </c>
      <c r="D435" s="238">
        <v>901</v>
      </c>
      <c r="E435" s="329" t="s">
        <v>27</v>
      </c>
      <c r="F435" s="270" t="s">
        <v>216</v>
      </c>
      <c r="G435" s="239"/>
      <c r="H435" s="242">
        <f>H436</f>
        <v>499.2</v>
      </c>
      <c r="I435" s="242">
        <f t="shared" ref="I435:J435" si="231">I436</f>
        <v>499.2</v>
      </c>
      <c r="J435" s="243">
        <f t="shared" si="231"/>
        <v>499.2</v>
      </c>
      <c r="K435" s="105"/>
    </row>
    <row r="436" spans="2:11" ht="62.25" customHeight="1" x14ac:dyDescent="0.3">
      <c r="B436" s="236">
        <f t="shared" si="210"/>
        <v>418</v>
      </c>
      <c r="C436" s="244" t="s">
        <v>303</v>
      </c>
      <c r="D436" s="245">
        <v>901</v>
      </c>
      <c r="E436" s="246" t="s">
        <v>27</v>
      </c>
      <c r="F436" s="283" t="s">
        <v>427</v>
      </c>
      <c r="G436" s="246"/>
      <c r="H436" s="248">
        <f>H437</f>
        <v>499.2</v>
      </c>
      <c r="I436" s="248">
        <f t="shared" ref="I436:J436" si="232">I437</f>
        <v>499.2</v>
      </c>
      <c r="J436" s="249">
        <f t="shared" si="232"/>
        <v>499.2</v>
      </c>
      <c r="K436" s="105"/>
    </row>
    <row r="437" spans="2:11" ht="63" customHeight="1" x14ac:dyDescent="0.3">
      <c r="B437" s="236">
        <f t="shared" si="210"/>
        <v>419</v>
      </c>
      <c r="C437" s="244" t="s">
        <v>117</v>
      </c>
      <c r="D437" s="245">
        <v>901</v>
      </c>
      <c r="E437" s="246" t="s">
        <v>27</v>
      </c>
      <c r="F437" s="300" t="s">
        <v>427</v>
      </c>
      <c r="G437" s="246" t="s">
        <v>116</v>
      </c>
      <c r="H437" s="248">
        <v>499.2</v>
      </c>
      <c r="I437" s="248">
        <v>499.2</v>
      </c>
      <c r="J437" s="249">
        <v>499.2</v>
      </c>
      <c r="K437" s="105"/>
    </row>
    <row r="438" spans="2:11" ht="31.5" customHeight="1" x14ac:dyDescent="0.3">
      <c r="B438" s="236">
        <f t="shared" si="210"/>
        <v>420</v>
      </c>
      <c r="C438" s="244" t="s">
        <v>379</v>
      </c>
      <c r="D438" s="245">
        <v>901</v>
      </c>
      <c r="E438" s="246" t="s">
        <v>27</v>
      </c>
      <c r="F438" s="247" t="s">
        <v>36</v>
      </c>
      <c r="G438" s="246"/>
      <c r="H438" s="248">
        <f>H439</f>
        <v>1982.3</v>
      </c>
      <c r="I438" s="248">
        <f t="shared" ref="I438:J438" si="233">I439</f>
        <v>2069</v>
      </c>
      <c r="J438" s="249">
        <f t="shared" si="233"/>
        <v>2151.8000000000002</v>
      </c>
      <c r="K438" s="105"/>
    </row>
    <row r="439" spans="2:11" ht="82.5" customHeight="1" x14ac:dyDescent="0.3">
      <c r="B439" s="236">
        <f t="shared" si="210"/>
        <v>421</v>
      </c>
      <c r="C439" s="244" t="s">
        <v>632</v>
      </c>
      <c r="D439" s="282">
        <v>901</v>
      </c>
      <c r="E439" s="274" t="s">
        <v>27</v>
      </c>
      <c r="F439" s="283" t="s">
        <v>524</v>
      </c>
      <c r="G439" s="274"/>
      <c r="H439" s="248">
        <f>H440</f>
        <v>1982.3</v>
      </c>
      <c r="I439" s="248">
        <f>I440</f>
        <v>2069</v>
      </c>
      <c r="J439" s="249">
        <f>J440</f>
        <v>2151.8000000000002</v>
      </c>
      <c r="K439" s="105"/>
    </row>
    <row r="440" spans="2:11" ht="31.5" customHeight="1" thickBot="1" x14ac:dyDescent="0.35">
      <c r="B440" s="226">
        <f t="shared" si="210"/>
        <v>422</v>
      </c>
      <c r="C440" s="250" t="s">
        <v>138</v>
      </c>
      <c r="D440" s="251">
        <v>901</v>
      </c>
      <c r="E440" s="252" t="s">
        <v>27</v>
      </c>
      <c r="F440" s="264" t="s">
        <v>524</v>
      </c>
      <c r="G440" s="252" t="s">
        <v>135</v>
      </c>
      <c r="H440" s="254">
        <v>1982.3</v>
      </c>
      <c r="I440" s="265">
        <v>2069</v>
      </c>
      <c r="J440" s="266">
        <v>2151.8000000000002</v>
      </c>
      <c r="K440" s="105"/>
    </row>
    <row r="441" spans="2:11" ht="49.5" customHeight="1" thickBot="1" x14ac:dyDescent="0.35">
      <c r="B441" s="218">
        <f t="shared" si="210"/>
        <v>423</v>
      </c>
      <c r="C441" s="219" t="s">
        <v>383</v>
      </c>
      <c r="D441" s="223">
        <v>901</v>
      </c>
      <c r="E441" s="257" t="s">
        <v>257</v>
      </c>
      <c r="F441" s="257"/>
      <c r="G441" s="257"/>
      <c r="H441" s="224">
        <f>H442</f>
        <v>0</v>
      </c>
      <c r="I441" s="224">
        <f t="shared" ref="I441:J441" si="234">I442</f>
        <v>8864.5</v>
      </c>
      <c r="J441" s="225">
        <f t="shared" si="234"/>
        <v>10377.4</v>
      </c>
      <c r="K441" s="105"/>
    </row>
    <row r="442" spans="2:11" ht="54.75" customHeight="1" thickBot="1" x14ac:dyDescent="0.35">
      <c r="B442" s="218">
        <f t="shared" si="210"/>
        <v>424</v>
      </c>
      <c r="C442" s="233" t="s">
        <v>384</v>
      </c>
      <c r="D442" s="234">
        <v>901</v>
      </c>
      <c r="E442" s="235" t="s">
        <v>101</v>
      </c>
      <c r="F442" s="235"/>
      <c r="G442" s="235"/>
      <c r="H442" s="258">
        <f>H443</f>
        <v>0</v>
      </c>
      <c r="I442" s="258">
        <f t="shared" ref="I442:J442" si="235">I443</f>
        <v>8864.5</v>
      </c>
      <c r="J442" s="259">
        <f t="shared" si="235"/>
        <v>10377.4</v>
      </c>
      <c r="K442" s="105"/>
    </row>
    <row r="443" spans="2:11" ht="32.25" customHeight="1" x14ac:dyDescent="0.3">
      <c r="B443" s="236">
        <f t="shared" si="210"/>
        <v>425</v>
      </c>
      <c r="C443" s="279" t="s">
        <v>379</v>
      </c>
      <c r="D443" s="269">
        <v>901</v>
      </c>
      <c r="E443" s="270" t="s">
        <v>101</v>
      </c>
      <c r="F443" s="271" t="s">
        <v>36</v>
      </c>
      <c r="G443" s="270"/>
      <c r="H443" s="242">
        <f>H444</f>
        <v>0</v>
      </c>
      <c r="I443" s="242">
        <f t="shared" ref="I443:J443" si="236">I444</f>
        <v>8864.5</v>
      </c>
      <c r="J443" s="243">
        <f t="shared" si="236"/>
        <v>10377.4</v>
      </c>
      <c r="K443" s="105"/>
    </row>
    <row r="444" spans="2:11" ht="32.25" customHeight="1" x14ac:dyDescent="0.3">
      <c r="B444" s="236">
        <f t="shared" si="210"/>
        <v>426</v>
      </c>
      <c r="C444" s="244" t="s">
        <v>102</v>
      </c>
      <c r="D444" s="282">
        <v>901</v>
      </c>
      <c r="E444" s="274" t="s">
        <v>101</v>
      </c>
      <c r="F444" s="275" t="s">
        <v>60</v>
      </c>
      <c r="G444" s="274"/>
      <c r="H444" s="248">
        <f>H445</f>
        <v>0</v>
      </c>
      <c r="I444" s="248">
        <f t="shared" ref="I444:J444" si="237">I445</f>
        <v>8864.5</v>
      </c>
      <c r="J444" s="249">
        <f t="shared" si="237"/>
        <v>10377.4</v>
      </c>
      <c r="K444" s="105"/>
    </row>
    <row r="445" spans="2:11" ht="31.5" customHeight="1" thickBot="1" x14ac:dyDescent="0.35">
      <c r="B445" s="226">
        <f t="shared" si="210"/>
        <v>427</v>
      </c>
      <c r="C445" s="250" t="s">
        <v>103</v>
      </c>
      <c r="D445" s="276">
        <v>901</v>
      </c>
      <c r="E445" s="284" t="s">
        <v>101</v>
      </c>
      <c r="F445" s="278" t="s">
        <v>60</v>
      </c>
      <c r="G445" s="284" t="s">
        <v>258</v>
      </c>
      <c r="H445" s="254">
        <v>0</v>
      </c>
      <c r="I445" s="265">
        <v>8864.5</v>
      </c>
      <c r="J445" s="266">
        <v>10377.4</v>
      </c>
      <c r="K445" s="105"/>
    </row>
    <row r="446" spans="2:11" ht="77.25" customHeight="1" thickBot="1" x14ac:dyDescent="0.35">
      <c r="B446" s="218">
        <f t="shared" si="210"/>
        <v>428</v>
      </c>
      <c r="C446" s="219" t="s">
        <v>679</v>
      </c>
      <c r="D446" s="223">
        <v>906</v>
      </c>
      <c r="E446" s="306"/>
      <c r="F446" s="306"/>
      <c r="G446" s="306"/>
      <c r="H446" s="224">
        <f>H447+H453+H574+H585</f>
        <v>1488330.3000000003</v>
      </c>
      <c r="I446" s="224">
        <f>I447+I453+I574+I585</f>
        <v>1508461.0999999999</v>
      </c>
      <c r="J446" s="225">
        <f>J447+J453+J574+J585</f>
        <v>1638779.2000000002</v>
      </c>
      <c r="K446" s="105"/>
    </row>
    <row r="447" spans="2:11" ht="32.25" customHeight="1" thickBot="1" x14ac:dyDescent="0.35">
      <c r="B447" s="218">
        <f t="shared" si="210"/>
        <v>429</v>
      </c>
      <c r="C447" s="219" t="s">
        <v>177</v>
      </c>
      <c r="D447" s="223">
        <v>906</v>
      </c>
      <c r="E447" s="306" t="s">
        <v>176</v>
      </c>
      <c r="F447" s="306"/>
      <c r="G447" s="306"/>
      <c r="H447" s="224">
        <f>H448</f>
        <v>269.2</v>
      </c>
      <c r="I447" s="224">
        <f t="shared" ref="I447:J450" si="238">I448</f>
        <v>0</v>
      </c>
      <c r="J447" s="225">
        <f t="shared" si="238"/>
        <v>0</v>
      </c>
      <c r="K447" s="105"/>
    </row>
    <row r="448" spans="2:11" ht="32.25" customHeight="1" thickBot="1" x14ac:dyDescent="0.35">
      <c r="B448" s="218">
        <f t="shared" si="210"/>
        <v>430</v>
      </c>
      <c r="C448" s="233" t="s">
        <v>156</v>
      </c>
      <c r="D448" s="336">
        <v>906</v>
      </c>
      <c r="E448" s="306" t="s">
        <v>91</v>
      </c>
      <c r="F448" s="306"/>
      <c r="G448" s="306"/>
      <c r="H448" s="224">
        <f>H449</f>
        <v>269.2</v>
      </c>
      <c r="I448" s="224">
        <f t="shared" si="238"/>
        <v>0</v>
      </c>
      <c r="J448" s="225">
        <f t="shared" si="238"/>
        <v>0</v>
      </c>
      <c r="K448" s="105"/>
    </row>
    <row r="449" spans="2:14" ht="78.75" x14ac:dyDescent="0.3">
      <c r="B449" s="236">
        <f t="shared" si="210"/>
        <v>431</v>
      </c>
      <c r="C449" s="268" t="s">
        <v>641</v>
      </c>
      <c r="D449" s="238">
        <v>906</v>
      </c>
      <c r="E449" s="239" t="s">
        <v>91</v>
      </c>
      <c r="F449" s="239" t="s">
        <v>220</v>
      </c>
      <c r="G449" s="239"/>
      <c r="H449" s="242">
        <f>H450</f>
        <v>269.2</v>
      </c>
      <c r="I449" s="242">
        <f t="shared" si="238"/>
        <v>0</v>
      </c>
      <c r="J449" s="243">
        <f t="shared" si="238"/>
        <v>0</v>
      </c>
      <c r="K449" s="105"/>
    </row>
    <row r="450" spans="2:14" ht="95.25" customHeight="1" x14ac:dyDescent="0.3">
      <c r="B450" s="236">
        <f t="shared" si="210"/>
        <v>432</v>
      </c>
      <c r="C450" s="244" t="s">
        <v>663</v>
      </c>
      <c r="D450" s="269">
        <v>906</v>
      </c>
      <c r="E450" s="270" t="s">
        <v>91</v>
      </c>
      <c r="F450" s="271" t="s">
        <v>248</v>
      </c>
      <c r="G450" s="246"/>
      <c r="H450" s="248">
        <f>H451</f>
        <v>269.2</v>
      </c>
      <c r="I450" s="248">
        <f t="shared" si="238"/>
        <v>0</v>
      </c>
      <c r="J450" s="249">
        <f t="shared" si="238"/>
        <v>0</v>
      </c>
      <c r="K450" s="105"/>
    </row>
    <row r="451" spans="2:14" ht="51" customHeight="1" x14ac:dyDescent="0.3">
      <c r="B451" s="236">
        <f t="shared" si="210"/>
        <v>433</v>
      </c>
      <c r="C451" s="261" t="s">
        <v>141</v>
      </c>
      <c r="D451" s="282">
        <v>906</v>
      </c>
      <c r="E451" s="274" t="s">
        <v>91</v>
      </c>
      <c r="F451" s="275" t="s">
        <v>531</v>
      </c>
      <c r="G451" s="246"/>
      <c r="H451" s="248">
        <f>H452</f>
        <v>269.2</v>
      </c>
      <c r="I451" s="248">
        <f t="shared" ref="I451:J451" si="239">I452</f>
        <v>0</v>
      </c>
      <c r="J451" s="249">
        <f t="shared" si="239"/>
        <v>0</v>
      </c>
      <c r="K451" s="105"/>
    </row>
    <row r="452" spans="2:14" ht="45.75" customHeight="1" thickBot="1" x14ac:dyDescent="0.35">
      <c r="B452" s="226">
        <f t="shared" si="210"/>
        <v>434</v>
      </c>
      <c r="C452" s="250" t="s">
        <v>114</v>
      </c>
      <c r="D452" s="273">
        <v>906</v>
      </c>
      <c r="E452" s="277" t="s">
        <v>91</v>
      </c>
      <c r="F452" s="278" t="s">
        <v>531</v>
      </c>
      <c r="G452" s="252" t="s">
        <v>113</v>
      </c>
      <c r="H452" s="254">
        <v>269.2</v>
      </c>
      <c r="I452" s="254">
        <v>0</v>
      </c>
      <c r="J452" s="255">
        <v>0</v>
      </c>
      <c r="K452" s="105"/>
    </row>
    <row r="453" spans="2:14" ht="17.25" customHeight="1" thickBot="1" x14ac:dyDescent="0.35">
      <c r="B453" s="218">
        <f t="shared" si="210"/>
        <v>435</v>
      </c>
      <c r="C453" s="219" t="s">
        <v>188</v>
      </c>
      <c r="D453" s="223">
        <v>906</v>
      </c>
      <c r="E453" s="257" t="s">
        <v>187</v>
      </c>
      <c r="F453" s="257"/>
      <c r="G453" s="257"/>
      <c r="H453" s="224">
        <f>H454+H480+H530+H543</f>
        <v>1447752.0000000002</v>
      </c>
      <c r="I453" s="224">
        <f>I454+I480+I530+I543</f>
        <v>1474692.7</v>
      </c>
      <c r="J453" s="225">
        <f>J454+J480+J530+J543</f>
        <v>1598427.0000000002</v>
      </c>
      <c r="K453" s="105"/>
    </row>
    <row r="454" spans="2:14" ht="16.5" customHeight="1" thickBot="1" x14ac:dyDescent="0.35">
      <c r="B454" s="218">
        <f t="shared" si="210"/>
        <v>436</v>
      </c>
      <c r="C454" s="233" t="s">
        <v>273</v>
      </c>
      <c r="D454" s="234">
        <v>906</v>
      </c>
      <c r="E454" s="235" t="s">
        <v>165</v>
      </c>
      <c r="F454" s="235"/>
      <c r="G454" s="235"/>
      <c r="H454" s="258">
        <f>H455</f>
        <v>566201.40000000014</v>
      </c>
      <c r="I454" s="258">
        <f t="shared" ref="I454:J454" si="240">I455</f>
        <v>581293.80000000005</v>
      </c>
      <c r="J454" s="259">
        <f t="shared" si="240"/>
        <v>644820.9</v>
      </c>
      <c r="K454" s="105"/>
    </row>
    <row r="455" spans="2:14" ht="78.75" x14ac:dyDescent="0.3">
      <c r="B455" s="236">
        <f t="shared" si="210"/>
        <v>437</v>
      </c>
      <c r="C455" s="268" t="s">
        <v>641</v>
      </c>
      <c r="D455" s="269">
        <v>906</v>
      </c>
      <c r="E455" s="270" t="s">
        <v>165</v>
      </c>
      <c r="F455" s="271" t="s">
        <v>220</v>
      </c>
      <c r="G455" s="281"/>
      <c r="H455" s="242">
        <f>H456+H472</f>
        <v>566201.40000000014</v>
      </c>
      <c r="I455" s="242">
        <f>I456+I472</f>
        <v>581293.80000000005</v>
      </c>
      <c r="J455" s="243">
        <f>J456+J472</f>
        <v>644820.9</v>
      </c>
      <c r="K455" s="105"/>
    </row>
    <row r="456" spans="2:14" ht="81.75" customHeight="1" x14ac:dyDescent="0.3">
      <c r="B456" s="236">
        <f t="shared" si="210"/>
        <v>438</v>
      </c>
      <c r="C456" s="261" t="s">
        <v>662</v>
      </c>
      <c r="D456" s="282">
        <v>906</v>
      </c>
      <c r="E456" s="274" t="s">
        <v>165</v>
      </c>
      <c r="F456" s="275" t="s">
        <v>43</v>
      </c>
      <c r="G456" s="274"/>
      <c r="H456" s="248">
        <f>H457+H466</f>
        <v>551051.60000000009</v>
      </c>
      <c r="I456" s="248">
        <f t="shared" ref="I456:J456" si="241">I457+I466</f>
        <v>581293.80000000005</v>
      </c>
      <c r="J456" s="249">
        <f t="shared" si="241"/>
        <v>644820.9</v>
      </c>
      <c r="K456" s="55"/>
    </row>
    <row r="457" spans="2:14" ht="117.75" customHeight="1" x14ac:dyDescent="0.3">
      <c r="B457" s="236">
        <f t="shared" si="210"/>
        <v>439</v>
      </c>
      <c r="C457" s="261" t="s">
        <v>112</v>
      </c>
      <c r="D457" s="269">
        <v>906</v>
      </c>
      <c r="E457" s="270" t="s">
        <v>165</v>
      </c>
      <c r="F457" s="280" t="s">
        <v>362</v>
      </c>
      <c r="G457" s="270"/>
      <c r="H457" s="248">
        <f>H458+H462</f>
        <v>361773</v>
      </c>
      <c r="I457" s="248">
        <f>I458+I462</f>
        <v>392734</v>
      </c>
      <c r="J457" s="249">
        <f>J458+J462</f>
        <v>421135</v>
      </c>
      <c r="K457" s="105"/>
    </row>
    <row r="458" spans="2:14" ht="173.25" x14ac:dyDescent="0.3">
      <c r="B458" s="236">
        <f t="shared" si="210"/>
        <v>440</v>
      </c>
      <c r="C458" s="261" t="s">
        <v>202</v>
      </c>
      <c r="D458" s="282">
        <v>906</v>
      </c>
      <c r="E458" s="274" t="s">
        <v>165</v>
      </c>
      <c r="F458" s="275" t="s">
        <v>363</v>
      </c>
      <c r="G458" s="274"/>
      <c r="H458" s="248">
        <f>H460+H461+H459</f>
        <v>358162</v>
      </c>
      <c r="I458" s="248">
        <f t="shared" ref="I458:J458" si="242">I460+I461+I459</f>
        <v>388979</v>
      </c>
      <c r="J458" s="249">
        <f t="shared" si="242"/>
        <v>417230</v>
      </c>
      <c r="K458" s="105"/>
    </row>
    <row r="459" spans="2:14" ht="31.5" x14ac:dyDescent="0.2">
      <c r="B459" s="236">
        <f t="shared" si="210"/>
        <v>441</v>
      </c>
      <c r="C459" s="244" t="s">
        <v>138</v>
      </c>
      <c r="D459" s="282">
        <v>906</v>
      </c>
      <c r="E459" s="274" t="s">
        <v>165</v>
      </c>
      <c r="F459" s="275" t="s">
        <v>363</v>
      </c>
      <c r="G459" s="274" t="s">
        <v>135</v>
      </c>
      <c r="H459" s="248">
        <v>12377.6</v>
      </c>
      <c r="I459" s="300">
        <v>13286.9</v>
      </c>
      <c r="J459" s="301">
        <v>14140.8</v>
      </c>
      <c r="K459" s="105"/>
      <c r="L459" s="51"/>
      <c r="M459" s="51"/>
      <c r="N459" s="55"/>
    </row>
    <row r="460" spans="2:14" ht="31.5" x14ac:dyDescent="0.2">
      <c r="B460" s="236">
        <f t="shared" si="210"/>
        <v>442</v>
      </c>
      <c r="C460" s="244" t="s">
        <v>75</v>
      </c>
      <c r="D460" s="282">
        <v>906</v>
      </c>
      <c r="E460" s="274" t="s">
        <v>165</v>
      </c>
      <c r="F460" s="278" t="s">
        <v>363</v>
      </c>
      <c r="G460" s="274" t="s">
        <v>71</v>
      </c>
      <c r="H460" s="248">
        <v>129649.7</v>
      </c>
      <c r="I460" s="300">
        <v>140746.79999999999</v>
      </c>
      <c r="J460" s="301">
        <v>150927.1</v>
      </c>
      <c r="K460" s="105"/>
      <c r="L460" s="51"/>
      <c r="M460" s="51"/>
      <c r="N460" s="55"/>
    </row>
    <row r="461" spans="2:14" ht="31.5" x14ac:dyDescent="0.2">
      <c r="B461" s="236">
        <f t="shared" si="210"/>
        <v>443</v>
      </c>
      <c r="C461" s="244" t="s">
        <v>74</v>
      </c>
      <c r="D461" s="282">
        <v>906</v>
      </c>
      <c r="E461" s="274" t="s">
        <v>165</v>
      </c>
      <c r="F461" s="278" t="s">
        <v>363</v>
      </c>
      <c r="G461" s="274" t="s">
        <v>72</v>
      </c>
      <c r="H461" s="248">
        <v>216134.7</v>
      </c>
      <c r="I461" s="300">
        <v>234945.3</v>
      </c>
      <c r="J461" s="301">
        <v>252162.1</v>
      </c>
      <c r="K461" s="105"/>
      <c r="L461" s="56"/>
      <c r="M461" s="56"/>
      <c r="N461" s="55"/>
    </row>
    <row r="462" spans="2:14" ht="173.25" x14ac:dyDescent="0.3">
      <c r="B462" s="236">
        <f t="shared" si="210"/>
        <v>444</v>
      </c>
      <c r="C462" s="261" t="s">
        <v>143</v>
      </c>
      <c r="D462" s="282">
        <v>906</v>
      </c>
      <c r="E462" s="274" t="s">
        <v>165</v>
      </c>
      <c r="F462" s="275" t="s">
        <v>364</v>
      </c>
      <c r="G462" s="284"/>
      <c r="H462" s="248">
        <f>H464+H465+H463</f>
        <v>3611</v>
      </c>
      <c r="I462" s="248">
        <f t="shared" ref="I462:J462" si="243">I464+I465+I463</f>
        <v>3755</v>
      </c>
      <c r="J462" s="249">
        <f t="shared" si="243"/>
        <v>3905</v>
      </c>
      <c r="K462" s="105"/>
    </row>
    <row r="463" spans="2:14" ht="63" x14ac:dyDescent="0.3">
      <c r="B463" s="236">
        <f t="shared" si="210"/>
        <v>445</v>
      </c>
      <c r="C463" s="244" t="s">
        <v>117</v>
      </c>
      <c r="D463" s="282">
        <v>906</v>
      </c>
      <c r="E463" s="274" t="s">
        <v>165</v>
      </c>
      <c r="F463" s="275" t="s">
        <v>364</v>
      </c>
      <c r="G463" s="274" t="s">
        <v>116</v>
      </c>
      <c r="H463" s="248">
        <v>83.4</v>
      </c>
      <c r="I463" s="300">
        <v>86.7</v>
      </c>
      <c r="J463" s="263">
        <v>90.1</v>
      </c>
      <c r="K463" s="105"/>
    </row>
    <row r="464" spans="2:14" ht="31.5" x14ac:dyDescent="0.3">
      <c r="B464" s="236">
        <f t="shared" si="210"/>
        <v>446</v>
      </c>
      <c r="C464" s="244" t="s">
        <v>75</v>
      </c>
      <c r="D464" s="282">
        <v>906</v>
      </c>
      <c r="E464" s="274" t="s">
        <v>165</v>
      </c>
      <c r="F464" s="275" t="s">
        <v>364</v>
      </c>
      <c r="G464" s="274" t="s">
        <v>71</v>
      </c>
      <c r="H464" s="248">
        <v>1398</v>
      </c>
      <c r="I464" s="300">
        <v>1453.8</v>
      </c>
      <c r="J464" s="301">
        <v>1511.9</v>
      </c>
      <c r="K464" s="105"/>
    </row>
    <row r="465" spans="1:12" ht="31.5" x14ac:dyDescent="0.3">
      <c r="B465" s="236">
        <f t="shared" si="210"/>
        <v>447</v>
      </c>
      <c r="C465" s="244" t="s">
        <v>74</v>
      </c>
      <c r="D465" s="282">
        <v>906</v>
      </c>
      <c r="E465" s="274" t="s">
        <v>165</v>
      </c>
      <c r="F465" s="275" t="s">
        <v>364</v>
      </c>
      <c r="G465" s="274" t="s">
        <v>72</v>
      </c>
      <c r="H465" s="248">
        <v>2129.6</v>
      </c>
      <c r="I465" s="300">
        <v>2214.5</v>
      </c>
      <c r="J465" s="263">
        <v>2303</v>
      </c>
      <c r="K465" s="105"/>
    </row>
    <row r="466" spans="1:12" ht="94.5" customHeight="1" x14ac:dyDescent="0.3">
      <c r="B466" s="236">
        <f t="shared" si="210"/>
        <v>448</v>
      </c>
      <c r="C466" s="244" t="s">
        <v>366</v>
      </c>
      <c r="D466" s="282">
        <v>906</v>
      </c>
      <c r="E466" s="274" t="s">
        <v>165</v>
      </c>
      <c r="F466" s="275" t="s">
        <v>365</v>
      </c>
      <c r="G466" s="274"/>
      <c r="H466" s="248">
        <f>H469+H470+H467+H468+H471</f>
        <v>189278.60000000003</v>
      </c>
      <c r="I466" s="248">
        <f>I469+I470+I467+I468+I471</f>
        <v>188559.80000000002</v>
      </c>
      <c r="J466" s="249">
        <f t="shared" ref="J466" si="244">J469+J470+J467+J468+J471</f>
        <v>223685.9</v>
      </c>
      <c r="K466" s="105"/>
    </row>
    <row r="467" spans="1:12" ht="31.5" x14ac:dyDescent="0.3">
      <c r="B467" s="236">
        <f t="shared" si="210"/>
        <v>449</v>
      </c>
      <c r="C467" s="244" t="s">
        <v>138</v>
      </c>
      <c r="D467" s="282">
        <v>906</v>
      </c>
      <c r="E467" s="274" t="s">
        <v>165</v>
      </c>
      <c r="F467" s="275" t="s">
        <v>365</v>
      </c>
      <c r="G467" s="274" t="s">
        <v>135</v>
      </c>
      <c r="H467" s="248">
        <v>9681.2000000000007</v>
      </c>
      <c r="I467" s="262">
        <v>10245.6</v>
      </c>
      <c r="J467" s="263">
        <v>10655.5</v>
      </c>
      <c r="K467" s="105"/>
    </row>
    <row r="468" spans="1:12" ht="63" x14ac:dyDescent="0.3">
      <c r="B468" s="236">
        <f t="shared" ref="B468:B531" si="245">B467+1</f>
        <v>450</v>
      </c>
      <c r="C468" s="244" t="s">
        <v>117</v>
      </c>
      <c r="D468" s="282">
        <v>906</v>
      </c>
      <c r="E468" s="274" t="s">
        <v>165</v>
      </c>
      <c r="F468" s="275" t="s">
        <v>365</v>
      </c>
      <c r="G468" s="274" t="s">
        <v>116</v>
      </c>
      <c r="H468" s="248">
        <v>4373.7</v>
      </c>
      <c r="I468" s="300">
        <v>4373.7</v>
      </c>
      <c r="J468" s="301">
        <v>4373.7</v>
      </c>
      <c r="K468" s="105"/>
    </row>
    <row r="469" spans="1:12" ht="31.5" x14ac:dyDescent="0.3">
      <c r="B469" s="236">
        <f t="shared" si="245"/>
        <v>451</v>
      </c>
      <c r="C469" s="244" t="s">
        <v>70</v>
      </c>
      <c r="D469" s="282">
        <v>906</v>
      </c>
      <c r="E469" s="274" t="s">
        <v>165</v>
      </c>
      <c r="F469" s="275" t="s">
        <v>365</v>
      </c>
      <c r="G469" s="274" t="s">
        <v>71</v>
      </c>
      <c r="H469" s="248">
        <v>70443.600000000006</v>
      </c>
      <c r="I469" s="262">
        <v>69737.8</v>
      </c>
      <c r="J469" s="301">
        <v>83694.7</v>
      </c>
      <c r="K469" s="105"/>
    </row>
    <row r="470" spans="1:12" ht="31.5" x14ac:dyDescent="0.3">
      <c r="B470" s="236">
        <f t="shared" si="245"/>
        <v>452</v>
      </c>
      <c r="C470" s="244" t="s">
        <v>74</v>
      </c>
      <c r="D470" s="282">
        <v>906</v>
      </c>
      <c r="E470" s="274" t="s">
        <v>165</v>
      </c>
      <c r="F470" s="275" t="s">
        <v>365</v>
      </c>
      <c r="G470" s="274" t="s">
        <v>72</v>
      </c>
      <c r="H470" s="248">
        <v>104666</v>
      </c>
      <c r="I470" s="248">
        <v>104090.8</v>
      </c>
      <c r="J470" s="249">
        <v>124852.1</v>
      </c>
      <c r="K470" s="105"/>
    </row>
    <row r="471" spans="1:12" ht="31.5" x14ac:dyDescent="0.3">
      <c r="B471" s="236">
        <f t="shared" si="245"/>
        <v>453</v>
      </c>
      <c r="C471" s="244" t="s">
        <v>108</v>
      </c>
      <c r="D471" s="245">
        <v>906</v>
      </c>
      <c r="E471" s="246" t="s">
        <v>165</v>
      </c>
      <c r="F471" s="247" t="s">
        <v>365</v>
      </c>
      <c r="G471" s="246" t="s">
        <v>107</v>
      </c>
      <c r="H471" s="248">
        <v>114.1</v>
      </c>
      <c r="I471" s="265">
        <v>111.9</v>
      </c>
      <c r="J471" s="266">
        <v>109.9</v>
      </c>
      <c r="K471" s="105"/>
    </row>
    <row r="472" spans="1:12" ht="111.75" customHeight="1" x14ac:dyDescent="0.3">
      <c r="A472" s="36">
        <v>373</v>
      </c>
      <c r="B472" s="236">
        <f t="shared" si="245"/>
        <v>454</v>
      </c>
      <c r="C472" s="244" t="s">
        <v>659</v>
      </c>
      <c r="D472" s="238">
        <v>906</v>
      </c>
      <c r="E472" s="239" t="s">
        <v>165</v>
      </c>
      <c r="F472" s="240" t="s">
        <v>44</v>
      </c>
      <c r="G472" s="239"/>
      <c r="H472" s="242">
        <f>H477+H473</f>
        <v>15149.8</v>
      </c>
      <c r="I472" s="248">
        <f t="shared" ref="I472:J472" si="246">I477+I473</f>
        <v>0</v>
      </c>
      <c r="J472" s="249">
        <f t="shared" si="246"/>
        <v>0</v>
      </c>
      <c r="K472" s="105"/>
    </row>
    <row r="473" spans="1:12" ht="145.5" customHeight="1" x14ac:dyDescent="0.3">
      <c r="B473" s="236">
        <f t="shared" si="245"/>
        <v>455</v>
      </c>
      <c r="C473" s="244" t="s">
        <v>373</v>
      </c>
      <c r="D473" s="245">
        <v>906</v>
      </c>
      <c r="E473" s="246" t="s">
        <v>165</v>
      </c>
      <c r="F473" s="247" t="s">
        <v>372</v>
      </c>
      <c r="G473" s="246"/>
      <c r="H473" s="248">
        <f>H476+H475+H474</f>
        <v>9327</v>
      </c>
      <c r="I473" s="248">
        <f t="shared" ref="I473:J473" si="247">I476+I475+I474</f>
        <v>0</v>
      </c>
      <c r="J473" s="249">
        <f t="shared" si="247"/>
        <v>0</v>
      </c>
      <c r="K473" s="105"/>
    </row>
    <row r="474" spans="1:12" ht="67.5" customHeight="1" x14ac:dyDescent="0.3">
      <c r="B474" s="236">
        <f t="shared" si="245"/>
        <v>456</v>
      </c>
      <c r="C474" s="244" t="s">
        <v>117</v>
      </c>
      <c r="D474" s="245">
        <v>906</v>
      </c>
      <c r="E474" s="246" t="s">
        <v>165</v>
      </c>
      <c r="F474" s="247" t="s">
        <v>372</v>
      </c>
      <c r="G474" s="246" t="s">
        <v>116</v>
      </c>
      <c r="H474" s="248">
        <v>1289</v>
      </c>
      <c r="I474" s="248">
        <v>0</v>
      </c>
      <c r="J474" s="249">
        <v>0</v>
      </c>
      <c r="K474" s="105"/>
    </row>
    <row r="475" spans="1:12" ht="32.25" customHeight="1" x14ac:dyDescent="0.3">
      <c r="B475" s="236">
        <f t="shared" si="245"/>
        <v>457</v>
      </c>
      <c r="C475" s="244" t="s">
        <v>70</v>
      </c>
      <c r="D475" s="245">
        <v>906</v>
      </c>
      <c r="E475" s="246" t="s">
        <v>165</v>
      </c>
      <c r="F475" s="247" t="s">
        <v>372</v>
      </c>
      <c r="G475" s="246" t="s">
        <v>71</v>
      </c>
      <c r="H475" s="248">
        <v>4988</v>
      </c>
      <c r="I475" s="248">
        <v>0</v>
      </c>
      <c r="J475" s="249">
        <v>0</v>
      </c>
      <c r="K475" s="105"/>
    </row>
    <row r="476" spans="1:12" ht="32.25" customHeight="1" x14ac:dyDescent="0.3">
      <c r="B476" s="236">
        <f t="shared" si="245"/>
        <v>458</v>
      </c>
      <c r="C476" s="244" t="s">
        <v>74</v>
      </c>
      <c r="D476" s="245">
        <v>906</v>
      </c>
      <c r="E476" s="246" t="s">
        <v>165</v>
      </c>
      <c r="F476" s="247" t="s">
        <v>372</v>
      </c>
      <c r="G476" s="246" t="s">
        <v>72</v>
      </c>
      <c r="H476" s="248">
        <v>3050</v>
      </c>
      <c r="I476" s="248">
        <v>0</v>
      </c>
      <c r="J476" s="249">
        <v>0</v>
      </c>
      <c r="K476" s="106"/>
    </row>
    <row r="477" spans="1:12" ht="51.75" customHeight="1" x14ac:dyDescent="0.3">
      <c r="B477" s="236">
        <f t="shared" si="245"/>
        <v>459</v>
      </c>
      <c r="C477" s="244" t="s">
        <v>323</v>
      </c>
      <c r="D477" s="245">
        <v>906</v>
      </c>
      <c r="E477" s="246" t="s">
        <v>165</v>
      </c>
      <c r="F477" s="247" t="s">
        <v>63</v>
      </c>
      <c r="G477" s="246"/>
      <c r="H477" s="248">
        <f>H478+H479</f>
        <v>5822.8</v>
      </c>
      <c r="I477" s="248">
        <f t="shared" ref="I477:J477" si="248">I478+I479</f>
        <v>0</v>
      </c>
      <c r="J477" s="249">
        <f t="shared" si="248"/>
        <v>0</v>
      </c>
      <c r="K477" s="105"/>
    </row>
    <row r="478" spans="1:12" ht="31.5" x14ac:dyDescent="0.3">
      <c r="B478" s="236">
        <f t="shared" si="245"/>
        <v>460</v>
      </c>
      <c r="C478" s="244" t="s">
        <v>75</v>
      </c>
      <c r="D478" s="282">
        <v>906</v>
      </c>
      <c r="E478" s="274" t="s">
        <v>165</v>
      </c>
      <c r="F478" s="275" t="s">
        <v>63</v>
      </c>
      <c r="G478" s="274" t="s">
        <v>71</v>
      </c>
      <c r="H478" s="248">
        <v>3301.9</v>
      </c>
      <c r="I478" s="262">
        <v>0</v>
      </c>
      <c r="J478" s="263">
        <v>0</v>
      </c>
      <c r="K478" s="106"/>
    </row>
    <row r="479" spans="1:12" ht="30" customHeight="1" thickBot="1" x14ac:dyDescent="0.35">
      <c r="B479" s="226">
        <f t="shared" si="245"/>
        <v>461</v>
      </c>
      <c r="C479" s="250" t="s">
        <v>74</v>
      </c>
      <c r="D479" s="251">
        <v>906</v>
      </c>
      <c r="E479" s="252" t="s">
        <v>165</v>
      </c>
      <c r="F479" s="253" t="s">
        <v>63</v>
      </c>
      <c r="G479" s="252" t="s">
        <v>72</v>
      </c>
      <c r="H479" s="254">
        <v>2520.9</v>
      </c>
      <c r="I479" s="265">
        <v>0</v>
      </c>
      <c r="J479" s="266">
        <v>0</v>
      </c>
      <c r="K479" s="105"/>
      <c r="L479" s="58"/>
    </row>
    <row r="480" spans="1:12" ht="19.5" customHeight="1" thickBot="1" x14ac:dyDescent="0.35">
      <c r="B480" s="218">
        <f t="shared" si="245"/>
        <v>462</v>
      </c>
      <c r="C480" s="233" t="s">
        <v>147</v>
      </c>
      <c r="D480" s="234">
        <v>906</v>
      </c>
      <c r="E480" s="235" t="s">
        <v>167</v>
      </c>
      <c r="F480" s="306"/>
      <c r="G480" s="235"/>
      <c r="H480" s="258">
        <f>H481</f>
        <v>733121.79999999993</v>
      </c>
      <c r="I480" s="258">
        <f t="shared" ref="I480:J480" si="249">I481</f>
        <v>761006.6</v>
      </c>
      <c r="J480" s="259">
        <f t="shared" si="249"/>
        <v>800614.7</v>
      </c>
      <c r="K480" s="105"/>
    </row>
    <row r="481" spans="2:13" ht="72" customHeight="1" x14ac:dyDescent="0.3">
      <c r="B481" s="236">
        <f t="shared" si="245"/>
        <v>463</v>
      </c>
      <c r="C481" s="268" t="s">
        <v>641</v>
      </c>
      <c r="D481" s="273">
        <v>906</v>
      </c>
      <c r="E481" s="270" t="s">
        <v>167</v>
      </c>
      <c r="F481" s="271" t="s">
        <v>220</v>
      </c>
      <c r="G481" s="281"/>
      <c r="H481" s="242">
        <f>H482+H513</f>
        <v>733121.79999999993</v>
      </c>
      <c r="I481" s="242">
        <f>I482+I513</f>
        <v>761006.6</v>
      </c>
      <c r="J481" s="243">
        <f>J482+J513</f>
        <v>800614.7</v>
      </c>
      <c r="K481" s="105"/>
    </row>
    <row r="482" spans="2:13" ht="74.25" customHeight="1" x14ac:dyDescent="0.3">
      <c r="B482" s="236">
        <f t="shared" si="245"/>
        <v>464</v>
      </c>
      <c r="C482" s="244" t="s">
        <v>645</v>
      </c>
      <c r="D482" s="245">
        <v>906</v>
      </c>
      <c r="E482" s="274" t="s">
        <v>167</v>
      </c>
      <c r="F482" s="275" t="s">
        <v>246</v>
      </c>
      <c r="G482" s="287"/>
      <c r="H482" s="248">
        <f>H492+H483+H498+H501+H505+H509</f>
        <v>708267.49999999988</v>
      </c>
      <c r="I482" s="248">
        <f t="shared" ref="I482:J482" si="250">I492+I483+I498+I501+I505</f>
        <v>761006.6</v>
      </c>
      <c r="J482" s="249">
        <f t="shared" si="250"/>
        <v>800614.7</v>
      </c>
      <c r="K482" s="105"/>
    </row>
    <row r="483" spans="2:13" ht="210" customHeight="1" x14ac:dyDescent="0.3">
      <c r="B483" s="236">
        <f t="shared" si="245"/>
        <v>465</v>
      </c>
      <c r="C483" s="244" t="s">
        <v>567</v>
      </c>
      <c r="D483" s="245">
        <v>906</v>
      </c>
      <c r="E483" s="274" t="s">
        <v>167</v>
      </c>
      <c r="F483" s="275" t="s">
        <v>367</v>
      </c>
      <c r="G483" s="274"/>
      <c r="H483" s="248">
        <f t="shared" ref="H483:J483" si="251">H484+H488</f>
        <v>484869</v>
      </c>
      <c r="I483" s="248">
        <f t="shared" si="251"/>
        <v>531357</v>
      </c>
      <c r="J483" s="249">
        <f t="shared" si="251"/>
        <v>571106</v>
      </c>
      <c r="K483" s="105"/>
    </row>
    <row r="484" spans="2:13" ht="294.75" customHeight="1" x14ac:dyDescent="0.3">
      <c r="B484" s="236">
        <f t="shared" si="245"/>
        <v>466</v>
      </c>
      <c r="C484" s="261" t="s">
        <v>568</v>
      </c>
      <c r="D484" s="245">
        <v>906</v>
      </c>
      <c r="E484" s="274" t="s">
        <v>167</v>
      </c>
      <c r="F484" s="275" t="s">
        <v>368</v>
      </c>
      <c r="G484" s="274"/>
      <c r="H484" s="248">
        <f>H485+H486+H487</f>
        <v>466609</v>
      </c>
      <c r="I484" s="248">
        <f>I485+I486+I487</f>
        <v>512367</v>
      </c>
      <c r="J484" s="249">
        <f>J485+J486+J487</f>
        <v>551356</v>
      </c>
      <c r="K484" s="105"/>
    </row>
    <row r="485" spans="2:13" ht="34.5" customHeight="1" x14ac:dyDescent="0.2">
      <c r="B485" s="236">
        <f t="shared" si="245"/>
        <v>467</v>
      </c>
      <c r="C485" s="244" t="s">
        <v>138</v>
      </c>
      <c r="D485" s="282">
        <v>906</v>
      </c>
      <c r="E485" s="274" t="s">
        <v>167</v>
      </c>
      <c r="F485" s="275" t="s">
        <v>368</v>
      </c>
      <c r="G485" s="274" t="s">
        <v>135</v>
      </c>
      <c r="H485" s="248">
        <v>40821.800000000003</v>
      </c>
      <c r="I485" s="262">
        <v>44729.1</v>
      </c>
      <c r="J485" s="263">
        <v>47967.9</v>
      </c>
      <c r="K485" s="105"/>
      <c r="L485" s="51"/>
      <c r="M485" s="51"/>
    </row>
    <row r="486" spans="2:13" ht="33" customHeight="1" x14ac:dyDescent="0.2">
      <c r="B486" s="236">
        <f t="shared" si="245"/>
        <v>468</v>
      </c>
      <c r="C486" s="244" t="s">
        <v>75</v>
      </c>
      <c r="D486" s="282">
        <v>906</v>
      </c>
      <c r="E486" s="274" t="s">
        <v>167</v>
      </c>
      <c r="F486" s="275" t="s">
        <v>368</v>
      </c>
      <c r="G486" s="274" t="s">
        <v>71</v>
      </c>
      <c r="H486" s="248">
        <v>263809.40000000002</v>
      </c>
      <c r="I486" s="248">
        <v>289644.90000000002</v>
      </c>
      <c r="J486" s="249">
        <v>311728.09999999998</v>
      </c>
      <c r="K486" s="105"/>
      <c r="L486" s="51"/>
      <c r="M486" s="51"/>
    </row>
    <row r="487" spans="2:13" ht="27.75" customHeight="1" x14ac:dyDescent="0.2">
      <c r="B487" s="236">
        <f t="shared" si="245"/>
        <v>469</v>
      </c>
      <c r="C487" s="244" t="s">
        <v>74</v>
      </c>
      <c r="D487" s="282">
        <v>906</v>
      </c>
      <c r="E487" s="274" t="s">
        <v>167</v>
      </c>
      <c r="F487" s="275" t="s">
        <v>368</v>
      </c>
      <c r="G487" s="274" t="s">
        <v>72</v>
      </c>
      <c r="H487" s="248">
        <v>161977.79999999999</v>
      </c>
      <c r="I487" s="248">
        <v>177993</v>
      </c>
      <c r="J487" s="249">
        <v>191660</v>
      </c>
      <c r="K487" s="105"/>
      <c r="L487" s="51"/>
      <c r="M487" s="51"/>
    </row>
    <row r="488" spans="2:13" ht="290.25" customHeight="1" x14ac:dyDescent="0.3">
      <c r="B488" s="236">
        <f t="shared" si="245"/>
        <v>470</v>
      </c>
      <c r="C488" s="261" t="s">
        <v>569</v>
      </c>
      <c r="D488" s="282">
        <v>906</v>
      </c>
      <c r="E488" s="274" t="s">
        <v>167</v>
      </c>
      <c r="F488" s="275" t="s">
        <v>369</v>
      </c>
      <c r="G488" s="274"/>
      <c r="H488" s="248">
        <f>H489+H490+H491</f>
        <v>18260</v>
      </c>
      <c r="I488" s="248">
        <f t="shared" ref="I488:J488" si="252">I489+I490+I491</f>
        <v>18990</v>
      </c>
      <c r="J488" s="249">
        <f t="shared" si="252"/>
        <v>19750</v>
      </c>
      <c r="K488" s="105"/>
    </row>
    <row r="489" spans="2:13" ht="63" x14ac:dyDescent="0.3">
      <c r="B489" s="236">
        <f t="shared" si="245"/>
        <v>471</v>
      </c>
      <c r="C489" s="244" t="s">
        <v>117</v>
      </c>
      <c r="D489" s="282">
        <v>906</v>
      </c>
      <c r="E489" s="274" t="s">
        <v>167</v>
      </c>
      <c r="F489" s="275" t="s">
        <v>369</v>
      </c>
      <c r="G489" s="274" t="s">
        <v>116</v>
      </c>
      <c r="H489" s="248">
        <v>600.20000000000005</v>
      </c>
      <c r="I489" s="300">
        <v>624.20000000000005</v>
      </c>
      <c r="J489" s="301">
        <v>649.29999999999995</v>
      </c>
      <c r="K489" s="105"/>
    </row>
    <row r="490" spans="2:13" ht="31.5" x14ac:dyDescent="0.3">
      <c r="B490" s="236">
        <f t="shared" si="245"/>
        <v>472</v>
      </c>
      <c r="C490" s="244" t="s">
        <v>75</v>
      </c>
      <c r="D490" s="282">
        <v>906</v>
      </c>
      <c r="E490" s="274" t="s">
        <v>167</v>
      </c>
      <c r="F490" s="275" t="s">
        <v>369</v>
      </c>
      <c r="G490" s="274" t="s">
        <v>71</v>
      </c>
      <c r="H490" s="248">
        <v>10232.799999999999</v>
      </c>
      <c r="I490" s="300">
        <v>10641.9</v>
      </c>
      <c r="J490" s="301">
        <v>11067.7</v>
      </c>
      <c r="K490" s="105"/>
    </row>
    <row r="491" spans="2:13" ht="31.5" x14ac:dyDescent="0.3">
      <c r="B491" s="236">
        <f t="shared" si="245"/>
        <v>473</v>
      </c>
      <c r="C491" s="244" t="s">
        <v>74</v>
      </c>
      <c r="D491" s="282">
        <v>906</v>
      </c>
      <c r="E491" s="274" t="s">
        <v>167</v>
      </c>
      <c r="F491" s="275" t="s">
        <v>369</v>
      </c>
      <c r="G491" s="274" t="s">
        <v>72</v>
      </c>
      <c r="H491" s="248">
        <v>7427</v>
      </c>
      <c r="I491" s="262">
        <v>7723.9</v>
      </c>
      <c r="J491" s="263">
        <v>8033</v>
      </c>
      <c r="K491" s="105"/>
    </row>
    <row r="492" spans="2:13" ht="94.5" x14ac:dyDescent="0.3">
      <c r="B492" s="236">
        <f t="shared" si="245"/>
        <v>474</v>
      </c>
      <c r="C492" s="261" t="s">
        <v>370</v>
      </c>
      <c r="D492" s="282">
        <v>906</v>
      </c>
      <c r="E492" s="274" t="s">
        <v>167</v>
      </c>
      <c r="F492" s="275" t="s">
        <v>371</v>
      </c>
      <c r="G492" s="274"/>
      <c r="H492" s="248">
        <f>H493+H494+H495+H496+H497</f>
        <v>141010.1</v>
      </c>
      <c r="I492" s="248">
        <f>I493+I494+I495+I496+I497</f>
        <v>146581.5</v>
      </c>
      <c r="J492" s="249">
        <f t="shared" ref="J492" si="253">J493+J494+J495+J496+J497</f>
        <v>171660.1</v>
      </c>
      <c r="K492" s="105"/>
    </row>
    <row r="493" spans="2:13" ht="31.5" x14ac:dyDescent="0.3">
      <c r="B493" s="236">
        <f t="shared" si="245"/>
        <v>475</v>
      </c>
      <c r="C493" s="244" t="s">
        <v>138</v>
      </c>
      <c r="D493" s="282">
        <v>906</v>
      </c>
      <c r="E493" s="274" t="s">
        <v>167</v>
      </c>
      <c r="F493" s="275" t="s">
        <v>371</v>
      </c>
      <c r="G493" s="274" t="s">
        <v>135</v>
      </c>
      <c r="H493" s="248">
        <v>10275.5</v>
      </c>
      <c r="I493" s="300">
        <v>11508.7</v>
      </c>
      <c r="J493" s="301">
        <v>11969</v>
      </c>
      <c r="K493" s="105"/>
    </row>
    <row r="494" spans="2:13" ht="63" x14ac:dyDescent="0.3">
      <c r="B494" s="236">
        <f t="shared" si="245"/>
        <v>476</v>
      </c>
      <c r="C494" s="244" t="s">
        <v>117</v>
      </c>
      <c r="D494" s="282">
        <v>906</v>
      </c>
      <c r="E494" s="274" t="s">
        <v>167</v>
      </c>
      <c r="F494" s="275" t="s">
        <v>371</v>
      </c>
      <c r="G494" s="283">
        <v>240</v>
      </c>
      <c r="H494" s="248">
        <v>5756.2</v>
      </c>
      <c r="I494" s="262">
        <v>5756</v>
      </c>
      <c r="J494" s="263">
        <v>5756</v>
      </c>
      <c r="K494" s="105"/>
    </row>
    <row r="495" spans="2:13" ht="31.5" x14ac:dyDescent="0.3">
      <c r="B495" s="236">
        <f t="shared" si="245"/>
        <v>477</v>
      </c>
      <c r="C495" s="244" t="s">
        <v>75</v>
      </c>
      <c r="D495" s="282">
        <v>906</v>
      </c>
      <c r="E495" s="274" t="s">
        <v>167</v>
      </c>
      <c r="F495" s="275" t="s">
        <v>371</v>
      </c>
      <c r="G495" s="283">
        <v>610</v>
      </c>
      <c r="H495" s="248">
        <v>78012.5</v>
      </c>
      <c r="I495" s="300">
        <v>79938.2</v>
      </c>
      <c r="J495" s="263">
        <v>94979.5</v>
      </c>
      <c r="K495" s="105"/>
    </row>
    <row r="496" spans="2:13" ht="31.5" x14ac:dyDescent="0.3">
      <c r="B496" s="236">
        <f t="shared" si="245"/>
        <v>478</v>
      </c>
      <c r="C496" s="244" t="s">
        <v>74</v>
      </c>
      <c r="D496" s="282">
        <v>906</v>
      </c>
      <c r="E496" s="274" t="s">
        <v>167</v>
      </c>
      <c r="F496" s="275" t="s">
        <v>371</v>
      </c>
      <c r="G496" s="274" t="s">
        <v>72</v>
      </c>
      <c r="H496" s="248">
        <v>46829.8</v>
      </c>
      <c r="I496" s="248">
        <v>49244.9</v>
      </c>
      <c r="J496" s="249">
        <v>58824</v>
      </c>
      <c r="K496" s="105"/>
    </row>
    <row r="497" spans="2:13" ht="31.5" x14ac:dyDescent="0.3">
      <c r="B497" s="236">
        <f t="shared" si="245"/>
        <v>479</v>
      </c>
      <c r="C497" s="244" t="s">
        <v>108</v>
      </c>
      <c r="D497" s="282">
        <v>906</v>
      </c>
      <c r="E497" s="274" t="s">
        <v>167</v>
      </c>
      <c r="F497" s="275" t="s">
        <v>371</v>
      </c>
      <c r="G497" s="274" t="s">
        <v>107</v>
      </c>
      <c r="H497" s="248">
        <v>136.1</v>
      </c>
      <c r="I497" s="262">
        <v>133.69999999999999</v>
      </c>
      <c r="J497" s="263">
        <v>131.6</v>
      </c>
      <c r="K497" s="105"/>
    </row>
    <row r="498" spans="2:13" ht="78.75" x14ac:dyDescent="0.3">
      <c r="B498" s="236">
        <f t="shared" si="245"/>
        <v>480</v>
      </c>
      <c r="C498" s="244" t="s">
        <v>309</v>
      </c>
      <c r="D498" s="282">
        <v>906</v>
      </c>
      <c r="E498" s="274" t="s">
        <v>167</v>
      </c>
      <c r="F498" s="275" t="s">
        <v>696</v>
      </c>
      <c r="G498" s="274"/>
      <c r="H498" s="248">
        <f>H499+H500</f>
        <v>10260.6</v>
      </c>
      <c r="I498" s="248">
        <f t="shared" ref="I498:J498" si="254">I499+I500</f>
        <v>10260.6</v>
      </c>
      <c r="J498" s="249">
        <f t="shared" si="254"/>
        <v>10260.6</v>
      </c>
      <c r="K498" s="105"/>
    </row>
    <row r="499" spans="2:13" ht="63" x14ac:dyDescent="0.3">
      <c r="B499" s="236">
        <f t="shared" si="245"/>
        <v>481</v>
      </c>
      <c r="C499" s="244" t="s">
        <v>117</v>
      </c>
      <c r="D499" s="282">
        <v>906</v>
      </c>
      <c r="E499" s="274" t="s">
        <v>167</v>
      </c>
      <c r="F499" s="275" t="s">
        <v>696</v>
      </c>
      <c r="G499" s="274" t="s">
        <v>116</v>
      </c>
      <c r="H499" s="248">
        <v>1207</v>
      </c>
      <c r="I499" s="300">
        <v>1207</v>
      </c>
      <c r="J499" s="301">
        <v>1207</v>
      </c>
      <c r="K499" s="105"/>
    </row>
    <row r="500" spans="2:13" ht="31.5" x14ac:dyDescent="0.3">
      <c r="B500" s="236">
        <f t="shared" si="245"/>
        <v>482</v>
      </c>
      <c r="C500" s="244" t="s">
        <v>75</v>
      </c>
      <c r="D500" s="276">
        <v>906</v>
      </c>
      <c r="E500" s="284" t="s">
        <v>167</v>
      </c>
      <c r="F500" s="275" t="s">
        <v>696</v>
      </c>
      <c r="G500" s="284" t="s">
        <v>71</v>
      </c>
      <c r="H500" s="254">
        <v>9053.6</v>
      </c>
      <c r="I500" s="254">
        <v>9053.6</v>
      </c>
      <c r="J500" s="255">
        <v>9053.6</v>
      </c>
      <c r="K500" s="105"/>
    </row>
    <row r="501" spans="2:13" ht="78.75" x14ac:dyDescent="0.3">
      <c r="B501" s="236">
        <f t="shared" si="245"/>
        <v>483</v>
      </c>
      <c r="C501" s="261" t="s">
        <v>309</v>
      </c>
      <c r="D501" s="245">
        <v>906</v>
      </c>
      <c r="E501" s="246" t="s">
        <v>167</v>
      </c>
      <c r="F501" s="247" t="s">
        <v>396</v>
      </c>
      <c r="G501" s="246"/>
      <c r="H501" s="248">
        <f>H502+H503+H504</f>
        <v>43535.6</v>
      </c>
      <c r="I501" s="248">
        <f t="shared" ref="I501:J501" si="255">I502+I503+I504</f>
        <v>45758</v>
      </c>
      <c r="J501" s="249">
        <f t="shared" si="255"/>
        <v>47588</v>
      </c>
      <c r="K501" s="105"/>
    </row>
    <row r="502" spans="2:13" ht="63" x14ac:dyDescent="0.3">
      <c r="B502" s="236">
        <f t="shared" si="245"/>
        <v>484</v>
      </c>
      <c r="C502" s="244" t="s">
        <v>117</v>
      </c>
      <c r="D502" s="245">
        <v>906</v>
      </c>
      <c r="E502" s="246" t="s">
        <v>167</v>
      </c>
      <c r="F502" s="247" t="s">
        <v>396</v>
      </c>
      <c r="G502" s="246" t="s">
        <v>116</v>
      </c>
      <c r="H502" s="248">
        <v>2153</v>
      </c>
      <c r="I502" s="262">
        <v>2263</v>
      </c>
      <c r="J502" s="263">
        <v>2350</v>
      </c>
      <c r="K502" s="105"/>
    </row>
    <row r="503" spans="2:13" ht="31.5" x14ac:dyDescent="0.3">
      <c r="B503" s="236">
        <f t="shared" si="245"/>
        <v>485</v>
      </c>
      <c r="C503" s="244" t="s">
        <v>75</v>
      </c>
      <c r="D503" s="245">
        <v>906</v>
      </c>
      <c r="E503" s="246" t="s">
        <v>167</v>
      </c>
      <c r="F503" s="247" t="s">
        <v>396</v>
      </c>
      <c r="G503" s="246" t="s">
        <v>71</v>
      </c>
      <c r="H503" s="248">
        <v>26801</v>
      </c>
      <c r="I503" s="262">
        <v>28180</v>
      </c>
      <c r="J503" s="263">
        <v>29313</v>
      </c>
      <c r="K503" s="105"/>
    </row>
    <row r="504" spans="2:13" ht="31.5" x14ac:dyDescent="0.2">
      <c r="B504" s="236">
        <f t="shared" si="245"/>
        <v>486</v>
      </c>
      <c r="C504" s="244" t="s">
        <v>74</v>
      </c>
      <c r="D504" s="245">
        <v>906</v>
      </c>
      <c r="E504" s="246" t="s">
        <v>167</v>
      </c>
      <c r="F504" s="247" t="s">
        <v>396</v>
      </c>
      <c r="G504" s="246" t="s">
        <v>72</v>
      </c>
      <c r="H504" s="248">
        <v>14581.6</v>
      </c>
      <c r="I504" s="262">
        <v>15315</v>
      </c>
      <c r="J504" s="263">
        <v>15925</v>
      </c>
      <c r="K504" s="105"/>
      <c r="L504" s="51"/>
      <c r="M504" s="51"/>
    </row>
    <row r="505" spans="2:13" ht="94.5" x14ac:dyDescent="0.3">
      <c r="B505" s="236">
        <f t="shared" si="245"/>
        <v>487</v>
      </c>
      <c r="C505" s="244" t="s">
        <v>394</v>
      </c>
      <c r="D505" s="245">
        <v>906</v>
      </c>
      <c r="E505" s="246" t="s">
        <v>167</v>
      </c>
      <c r="F505" s="275" t="s">
        <v>395</v>
      </c>
      <c r="G505" s="246"/>
      <c r="H505" s="248">
        <f>H506+H507+H508</f>
        <v>27332.2</v>
      </c>
      <c r="I505" s="248">
        <f t="shared" ref="I505:J505" si="256">I506+I507+I508</f>
        <v>27049.5</v>
      </c>
      <c r="J505" s="249">
        <f t="shared" si="256"/>
        <v>0</v>
      </c>
      <c r="K505" s="105"/>
    </row>
    <row r="506" spans="2:13" ht="63" x14ac:dyDescent="0.2">
      <c r="B506" s="236">
        <f t="shared" si="245"/>
        <v>488</v>
      </c>
      <c r="C506" s="244" t="s">
        <v>117</v>
      </c>
      <c r="D506" s="245">
        <v>906</v>
      </c>
      <c r="E506" s="246" t="s">
        <v>167</v>
      </c>
      <c r="F506" s="275" t="s">
        <v>395</v>
      </c>
      <c r="G506" s="246" t="s">
        <v>116</v>
      </c>
      <c r="H506" s="248">
        <v>940</v>
      </c>
      <c r="I506" s="248">
        <v>932</v>
      </c>
      <c r="J506" s="263">
        <v>0</v>
      </c>
      <c r="K506" s="105"/>
      <c r="L506" s="51"/>
      <c r="M506" s="51"/>
    </row>
    <row r="507" spans="2:13" ht="31.5" x14ac:dyDescent="0.2">
      <c r="B507" s="236">
        <f t="shared" si="245"/>
        <v>489</v>
      </c>
      <c r="C507" s="244" t="s">
        <v>75</v>
      </c>
      <c r="D507" s="245">
        <v>906</v>
      </c>
      <c r="E507" s="246" t="s">
        <v>167</v>
      </c>
      <c r="F507" s="275" t="s">
        <v>395</v>
      </c>
      <c r="G507" s="246" t="s">
        <v>71</v>
      </c>
      <c r="H507" s="248">
        <v>15818</v>
      </c>
      <c r="I507" s="262">
        <v>15654</v>
      </c>
      <c r="J507" s="263">
        <v>0</v>
      </c>
      <c r="K507" s="105"/>
      <c r="L507" s="51"/>
      <c r="M507" s="51"/>
    </row>
    <row r="508" spans="2:13" ht="31.5" x14ac:dyDescent="0.2">
      <c r="B508" s="236">
        <f t="shared" si="245"/>
        <v>490</v>
      </c>
      <c r="C508" s="244" t="s">
        <v>74</v>
      </c>
      <c r="D508" s="245">
        <v>906</v>
      </c>
      <c r="E508" s="246" t="s">
        <v>167</v>
      </c>
      <c r="F508" s="275" t="s">
        <v>395</v>
      </c>
      <c r="G508" s="246" t="s">
        <v>72</v>
      </c>
      <c r="H508" s="248">
        <v>10574.2</v>
      </c>
      <c r="I508" s="262">
        <v>10463.5</v>
      </c>
      <c r="J508" s="263">
        <v>0</v>
      </c>
      <c r="K508" s="105"/>
      <c r="L508" s="51"/>
      <c r="M508" s="51"/>
    </row>
    <row r="509" spans="2:13" ht="141.75" x14ac:dyDescent="0.2">
      <c r="B509" s="236">
        <f t="shared" si="245"/>
        <v>491</v>
      </c>
      <c r="C509" s="244" t="s">
        <v>736</v>
      </c>
      <c r="D509" s="245">
        <v>906</v>
      </c>
      <c r="E509" s="246" t="s">
        <v>167</v>
      </c>
      <c r="F509" s="275" t="s">
        <v>697</v>
      </c>
      <c r="G509" s="246"/>
      <c r="H509" s="248">
        <f>H510+H511+H512</f>
        <v>1260</v>
      </c>
      <c r="I509" s="248">
        <f t="shared" ref="I509:J509" si="257">I510+I511+I512</f>
        <v>0</v>
      </c>
      <c r="J509" s="249">
        <f t="shared" si="257"/>
        <v>0</v>
      </c>
      <c r="K509" s="105"/>
      <c r="L509" s="51"/>
      <c r="M509" s="51"/>
    </row>
    <row r="510" spans="2:13" ht="63" x14ac:dyDescent="0.2">
      <c r="B510" s="236">
        <f t="shared" si="245"/>
        <v>492</v>
      </c>
      <c r="C510" s="244" t="s">
        <v>117</v>
      </c>
      <c r="D510" s="245">
        <v>906</v>
      </c>
      <c r="E510" s="246" t="s">
        <v>167</v>
      </c>
      <c r="F510" s="275" t="s">
        <v>697</v>
      </c>
      <c r="G510" s="246" t="s">
        <v>116</v>
      </c>
      <c r="H510" s="248">
        <v>670.2</v>
      </c>
      <c r="I510" s="262">
        <v>0</v>
      </c>
      <c r="J510" s="263">
        <v>0</v>
      </c>
      <c r="K510" s="105"/>
      <c r="L510" s="51"/>
      <c r="M510" s="51"/>
    </row>
    <row r="511" spans="2:13" ht="31.5" x14ac:dyDescent="0.2">
      <c r="B511" s="236">
        <f t="shared" si="245"/>
        <v>493</v>
      </c>
      <c r="C511" s="244" t="s">
        <v>75</v>
      </c>
      <c r="D511" s="245">
        <v>906</v>
      </c>
      <c r="E511" s="246" t="s">
        <v>167</v>
      </c>
      <c r="F511" s="275" t="s">
        <v>697</v>
      </c>
      <c r="G511" s="246" t="s">
        <v>71</v>
      </c>
      <c r="H511" s="248">
        <v>268.2</v>
      </c>
      <c r="I511" s="262">
        <v>0</v>
      </c>
      <c r="J511" s="263">
        <v>0</v>
      </c>
      <c r="K511" s="105"/>
      <c r="L511" s="51"/>
      <c r="M511" s="51"/>
    </row>
    <row r="512" spans="2:13" ht="31.5" x14ac:dyDescent="0.2">
      <c r="B512" s="236">
        <f t="shared" si="245"/>
        <v>494</v>
      </c>
      <c r="C512" s="244" t="s">
        <v>74</v>
      </c>
      <c r="D512" s="245">
        <v>906</v>
      </c>
      <c r="E512" s="246" t="s">
        <v>167</v>
      </c>
      <c r="F512" s="275" t="s">
        <v>697</v>
      </c>
      <c r="G512" s="246" t="s">
        <v>72</v>
      </c>
      <c r="H512" s="248">
        <v>321.60000000000002</v>
      </c>
      <c r="I512" s="262">
        <v>0</v>
      </c>
      <c r="J512" s="263">
        <v>0</v>
      </c>
      <c r="K512" s="105"/>
      <c r="L512" s="51"/>
      <c r="M512" s="51"/>
    </row>
    <row r="513" spans="2:11" ht="110.25" customHeight="1" x14ac:dyDescent="0.3">
      <c r="B513" s="236">
        <f t="shared" si="245"/>
        <v>495</v>
      </c>
      <c r="C513" s="244" t="s">
        <v>659</v>
      </c>
      <c r="D513" s="245">
        <v>906</v>
      </c>
      <c r="E513" s="246" t="s">
        <v>167</v>
      </c>
      <c r="F513" s="247" t="s">
        <v>44</v>
      </c>
      <c r="G513" s="246"/>
      <c r="H513" s="248">
        <f>H514+H518+H522+H526</f>
        <v>24854.300000000003</v>
      </c>
      <c r="I513" s="248">
        <f t="shared" ref="I513:J513" si="258">I514+I518+I522+I526</f>
        <v>0</v>
      </c>
      <c r="J513" s="249">
        <f t="shared" si="258"/>
        <v>0</v>
      </c>
      <c r="K513" s="105"/>
    </row>
    <row r="514" spans="2:11" ht="144.75" customHeight="1" x14ac:dyDescent="0.3">
      <c r="B514" s="236">
        <f t="shared" si="245"/>
        <v>496</v>
      </c>
      <c r="C514" s="244" t="s">
        <v>373</v>
      </c>
      <c r="D514" s="245">
        <v>906</v>
      </c>
      <c r="E514" s="246" t="s">
        <v>167</v>
      </c>
      <c r="F514" s="247" t="s">
        <v>372</v>
      </c>
      <c r="G514" s="246"/>
      <c r="H514" s="248">
        <f>H516+H517+H515</f>
        <v>18722</v>
      </c>
      <c r="I514" s="248">
        <f t="shared" ref="I514:J514" si="259">I516+I517+I515</f>
        <v>0</v>
      </c>
      <c r="J514" s="249">
        <f t="shared" si="259"/>
        <v>0</v>
      </c>
      <c r="K514" s="105"/>
    </row>
    <row r="515" spans="2:11" ht="63.75" customHeight="1" x14ac:dyDescent="0.3">
      <c r="B515" s="236">
        <f t="shared" si="245"/>
        <v>497</v>
      </c>
      <c r="C515" s="244" t="s">
        <v>117</v>
      </c>
      <c r="D515" s="245">
        <v>906</v>
      </c>
      <c r="E515" s="246" t="s">
        <v>167</v>
      </c>
      <c r="F515" s="247" t="s">
        <v>372</v>
      </c>
      <c r="G515" s="246" t="s">
        <v>116</v>
      </c>
      <c r="H515" s="248">
        <v>9421</v>
      </c>
      <c r="I515" s="248">
        <v>0</v>
      </c>
      <c r="J515" s="249">
        <v>0</v>
      </c>
      <c r="K515" s="105"/>
    </row>
    <row r="516" spans="2:11" ht="31.5" x14ac:dyDescent="0.3">
      <c r="B516" s="236">
        <f t="shared" si="245"/>
        <v>498</v>
      </c>
      <c r="C516" s="244" t="s">
        <v>75</v>
      </c>
      <c r="D516" s="245">
        <v>906</v>
      </c>
      <c r="E516" s="246" t="s">
        <v>167</v>
      </c>
      <c r="F516" s="247" t="s">
        <v>372</v>
      </c>
      <c r="G516" s="246" t="s">
        <v>71</v>
      </c>
      <c r="H516" s="248">
        <v>8579</v>
      </c>
      <c r="I516" s="248">
        <v>0</v>
      </c>
      <c r="J516" s="249">
        <v>0</v>
      </c>
      <c r="K516" s="105"/>
    </row>
    <row r="517" spans="2:11" ht="31.5" x14ac:dyDescent="0.3">
      <c r="B517" s="236">
        <f t="shared" si="245"/>
        <v>499</v>
      </c>
      <c r="C517" s="244" t="s">
        <v>74</v>
      </c>
      <c r="D517" s="245">
        <v>906</v>
      </c>
      <c r="E517" s="246" t="s">
        <v>167</v>
      </c>
      <c r="F517" s="247" t="s">
        <v>372</v>
      </c>
      <c r="G517" s="246" t="s">
        <v>72</v>
      </c>
      <c r="H517" s="242">
        <v>722</v>
      </c>
      <c r="I517" s="242">
        <v>0</v>
      </c>
      <c r="J517" s="243">
        <v>0</v>
      </c>
      <c r="K517" s="105"/>
    </row>
    <row r="518" spans="2:11" ht="47.25" x14ac:dyDescent="0.3">
      <c r="B518" s="236">
        <f t="shared" si="245"/>
        <v>500</v>
      </c>
      <c r="C518" s="244" t="s">
        <v>323</v>
      </c>
      <c r="D518" s="269">
        <v>906</v>
      </c>
      <c r="E518" s="270" t="s">
        <v>167</v>
      </c>
      <c r="F518" s="271" t="s">
        <v>63</v>
      </c>
      <c r="G518" s="270"/>
      <c r="H518" s="242">
        <f>H519+H520+H521</f>
        <v>4058.5</v>
      </c>
      <c r="I518" s="242">
        <f t="shared" ref="I518:J518" si="260">I519+I520+I521</f>
        <v>0</v>
      </c>
      <c r="J518" s="243">
        <f t="shared" si="260"/>
        <v>0</v>
      </c>
      <c r="K518" s="105"/>
    </row>
    <row r="519" spans="2:11" ht="66" customHeight="1" x14ac:dyDescent="0.3">
      <c r="B519" s="236">
        <f t="shared" si="245"/>
        <v>501</v>
      </c>
      <c r="C519" s="244" t="s">
        <v>117</v>
      </c>
      <c r="D519" s="245">
        <v>906</v>
      </c>
      <c r="E519" s="246" t="s">
        <v>167</v>
      </c>
      <c r="F519" s="247" t="s">
        <v>63</v>
      </c>
      <c r="G519" s="300">
        <v>240</v>
      </c>
      <c r="H519" s="248">
        <v>397.7</v>
      </c>
      <c r="I519" s="262">
        <v>0</v>
      </c>
      <c r="J519" s="263">
        <v>0</v>
      </c>
      <c r="K519" s="105"/>
    </row>
    <row r="520" spans="2:11" ht="31.5" x14ac:dyDescent="0.3">
      <c r="B520" s="236">
        <f t="shared" si="245"/>
        <v>502</v>
      </c>
      <c r="C520" s="244" t="s">
        <v>75</v>
      </c>
      <c r="D520" s="245">
        <v>906</v>
      </c>
      <c r="E520" s="246" t="s">
        <v>167</v>
      </c>
      <c r="F520" s="247" t="s">
        <v>63</v>
      </c>
      <c r="G520" s="246" t="s">
        <v>71</v>
      </c>
      <c r="H520" s="248">
        <v>2525</v>
      </c>
      <c r="I520" s="262">
        <v>0</v>
      </c>
      <c r="J520" s="263">
        <v>0</v>
      </c>
      <c r="K520" s="105"/>
    </row>
    <row r="521" spans="2:11" ht="31.5" x14ac:dyDescent="0.3">
      <c r="B521" s="236">
        <f t="shared" si="245"/>
        <v>503</v>
      </c>
      <c r="C521" s="244" t="s">
        <v>74</v>
      </c>
      <c r="D521" s="245">
        <v>906</v>
      </c>
      <c r="E521" s="246" t="s">
        <v>167</v>
      </c>
      <c r="F521" s="247" t="s">
        <v>63</v>
      </c>
      <c r="G521" s="246" t="s">
        <v>72</v>
      </c>
      <c r="H521" s="248">
        <v>1135.8</v>
      </c>
      <c r="I521" s="262">
        <v>0</v>
      </c>
      <c r="J521" s="263">
        <v>0</v>
      </c>
      <c r="K521" s="105"/>
    </row>
    <row r="522" spans="2:11" ht="78.75" x14ac:dyDescent="0.3">
      <c r="B522" s="236">
        <f t="shared" si="245"/>
        <v>504</v>
      </c>
      <c r="C522" s="244" t="s">
        <v>435</v>
      </c>
      <c r="D522" s="245">
        <v>906</v>
      </c>
      <c r="E522" s="246" t="s">
        <v>167</v>
      </c>
      <c r="F522" s="247" t="s">
        <v>698</v>
      </c>
      <c r="G522" s="246"/>
      <c r="H522" s="248">
        <f>H524+H525+H523</f>
        <v>1036.9000000000001</v>
      </c>
      <c r="I522" s="248">
        <f t="shared" ref="I522:J522" si="261">I524+I525+I523</f>
        <v>0</v>
      </c>
      <c r="J522" s="249">
        <f t="shared" si="261"/>
        <v>0</v>
      </c>
      <c r="K522" s="105"/>
    </row>
    <row r="523" spans="2:11" ht="63" x14ac:dyDescent="0.3">
      <c r="B523" s="236">
        <f t="shared" si="245"/>
        <v>505</v>
      </c>
      <c r="C523" s="244" t="s">
        <v>117</v>
      </c>
      <c r="D523" s="245">
        <v>906</v>
      </c>
      <c r="E523" s="246" t="s">
        <v>167</v>
      </c>
      <c r="F523" s="247" t="s">
        <v>698</v>
      </c>
      <c r="G523" s="246" t="s">
        <v>116</v>
      </c>
      <c r="H523" s="248">
        <v>225.7</v>
      </c>
      <c r="I523" s="248">
        <v>0</v>
      </c>
      <c r="J523" s="249">
        <v>0</v>
      </c>
      <c r="K523" s="105"/>
    </row>
    <row r="524" spans="2:11" ht="31.5" x14ac:dyDescent="0.3">
      <c r="B524" s="236">
        <f t="shared" si="245"/>
        <v>506</v>
      </c>
      <c r="C524" s="244" t="s">
        <v>75</v>
      </c>
      <c r="D524" s="245">
        <v>906</v>
      </c>
      <c r="E524" s="246" t="s">
        <v>167</v>
      </c>
      <c r="F524" s="247" t="s">
        <v>698</v>
      </c>
      <c r="G524" s="246" t="s">
        <v>71</v>
      </c>
      <c r="H524" s="248">
        <v>778.7</v>
      </c>
      <c r="I524" s="248">
        <v>0</v>
      </c>
      <c r="J524" s="249">
        <v>0</v>
      </c>
      <c r="K524" s="105"/>
    </row>
    <row r="525" spans="2:11" ht="31.5" x14ac:dyDescent="0.3">
      <c r="B525" s="236">
        <f t="shared" si="245"/>
        <v>507</v>
      </c>
      <c r="C525" s="244" t="s">
        <v>74</v>
      </c>
      <c r="D525" s="245">
        <v>906</v>
      </c>
      <c r="E525" s="246" t="s">
        <v>167</v>
      </c>
      <c r="F525" s="247" t="s">
        <v>698</v>
      </c>
      <c r="G525" s="246" t="s">
        <v>72</v>
      </c>
      <c r="H525" s="248">
        <v>32.5</v>
      </c>
      <c r="I525" s="262">
        <v>0</v>
      </c>
      <c r="J525" s="263">
        <v>0</v>
      </c>
      <c r="K525" s="105"/>
    </row>
    <row r="526" spans="2:11" ht="78.75" x14ac:dyDescent="0.3">
      <c r="B526" s="236">
        <f t="shared" si="245"/>
        <v>508</v>
      </c>
      <c r="C526" s="244" t="s">
        <v>435</v>
      </c>
      <c r="D526" s="245">
        <v>906</v>
      </c>
      <c r="E526" s="246" t="s">
        <v>167</v>
      </c>
      <c r="F526" s="247" t="s">
        <v>434</v>
      </c>
      <c r="G526" s="246"/>
      <c r="H526" s="248">
        <f>H529+H528+H527</f>
        <v>1036.9000000000001</v>
      </c>
      <c r="I526" s="248">
        <f t="shared" ref="I526:J526" si="262">I529+I528+I527</f>
        <v>0</v>
      </c>
      <c r="J526" s="249">
        <f t="shared" si="262"/>
        <v>0</v>
      </c>
      <c r="K526" s="105"/>
    </row>
    <row r="527" spans="2:11" ht="63" x14ac:dyDescent="0.3">
      <c r="B527" s="236">
        <f t="shared" si="245"/>
        <v>509</v>
      </c>
      <c r="C527" s="244" t="s">
        <v>117</v>
      </c>
      <c r="D527" s="245">
        <v>906</v>
      </c>
      <c r="E527" s="246" t="s">
        <v>167</v>
      </c>
      <c r="F527" s="247" t="s">
        <v>434</v>
      </c>
      <c r="G527" s="246" t="s">
        <v>116</v>
      </c>
      <c r="H527" s="248">
        <v>225.7</v>
      </c>
      <c r="I527" s="248">
        <v>0</v>
      </c>
      <c r="J527" s="249">
        <v>0</v>
      </c>
      <c r="K527" s="105"/>
    </row>
    <row r="528" spans="2:11" ht="31.5" x14ac:dyDescent="0.3">
      <c r="B528" s="236">
        <f t="shared" si="245"/>
        <v>510</v>
      </c>
      <c r="C528" s="244" t="s">
        <v>70</v>
      </c>
      <c r="D528" s="245">
        <v>906</v>
      </c>
      <c r="E528" s="246" t="s">
        <v>167</v>
      </c>
      <c r="F528" s="247" t="s">
        <v>434</v>
      </c>
      <c r="G528" s="246" t="s">
        <v>71</v>
      </c>
      <c r="H528" s="248">
        <v>778.7</v>
      </c>
      <c r="I528" s="248">
        <v>0</v>
      </c>
      <c r="J528" s="249">
        <v>0</v>
      </c>
      <c r="K528" s="105"/>
    </row>
    <row r="529" spans="2:14" ht="32.25" thickBot="1" x14ac:dyDescent="0.35">
      <c r="B529" s="226">
        <f t="shared" si="245"/>
        <v>511</v>
      </c>
      <c r="C529" s="250" t="s">
        <v>74</v>
      </c>
      <c r="D529" s="251">
        <v>906</v>
      </c>
      <c r="E529" s="252" t="s">
        <v>167</v>
      </c>
      <c r="F529" s="253" t="s">
        <v>434</v>
      </c>
      <c r="G529" s="252" t="s">
        <v>72</v>
      </c>
      <c r="H529" s="254">
        <v>32.5</v>
      </c>
      <c r="I529" s="265">
        <v>0</v>
      </c>
      <c r="J529" s="266">
        <v>0</v>
      </c>
      <c r="K529" s="105"/>
    </row>
    <row r="530" spans="2:14" ht="32.25" thickBot="1" x14ac:dyDescent="0.35">
      <c r="B530" s="218">
        <f t="shared" si="245"/>
        <v>512</v>
      </c>
      <c r="C530" s="233" t="s">
        <v>58</v>
      </c>
      <c r="D530" s="234">
        <v>906</v>
      </c>
      <c r="E530" s="235" t="s">
        <v>59</v>
      </c>
      <c r="F530" s="306"/>
      <c r="G530" s="235"/>
      <c r="H530" s="258">
        <f>H531</f>
        <v>37559.800000000003</v>
      </c>
      <c r="I530" s="258">
        <f t="shared" ref="I530:J530" si="263">I531</f>
        <v>34837.599999999999</v>
      </c>
      <c r="J530" s="259">
        <f t="shared" si="263"/>
        <v>43156.799999999996</v>
      </c>
      <c r="K530" s="105"/>
    </row>
    <row r="531" spans="2:14" ht="78.75" x14ac:dyDescent="0.3">
      <c r="B531" s="236">
        <f t="shared" si="245"/>
        <v>513</v>
      </c>
      <c r="C531" s="268" t="s">
        <v>641</v>
      </c>
      <c r="D531" s="269">
        <v>906</v>
      </c>
      <c r="E531" s="270" t="s">
        <v>59</v>
      </c>
      <c r="F531" s="271" t="s">
        <v>220</v>
      </c>
      <c r="G531" s="277"/>
      <c r="H531" s="242">
        <f>H532+H538</f>
        <v>37559.800000000003</v>
      </c>
      <c r="I531" s="242">
        <f>I532+I538</f>
        <v>34837.599999999999</v>
      </c>
      <c r="J531" s="243">
        <f>J532+J538</f>
        <v>43156.799999999996</v>
      </c>
      <c r="K531" s="105"/>
    </row>
    <row r="532" spans="2:14" ht="110.25" x14ac:dyDescent="0.3">
      <c r="B532" s="236">
        <f t="shared" ref="B532:B595" si="264">B531+1</f>
        <v>514</v>
      </c>
      <c r="C532" s="244" t="s">
        <v>651</v>
      </c>
      <c r="D532" s="282">
        <v>906</v>
      </c>
      <c r="E532" s="274" t="s">
        <v>59</v>
      </c>
      <c r="F532" s="275" t="s">
        <v>247</v>
      </c>
      <c r="G532" s="284"/>
      <c r="H532" s="248">
        <f>H533+H535</f>
        <v>36311.800000000003</v>
      </c>
      <c r="I532" s="248">
        <f t="shared" ref="I532:J532" si="265">I533+I535</f>
        <v>34837.599999999999</v>
      </c>
      <c r="J532" s="249">
        <f t="shared" si="265"/>
        <v>43156.799999999996</v>
      </c>
      <c r="K532" s="105"/>
    </row>
    <row r="533" spans="2:14" ht="78.75" x14ac:dyDescent="0.3">
      <c r="B533" s="236">
        <f t="shared" si="264"/>
        <v>515</v>
      </c>
      <c r="C533" s="244" t="s">
        <v>35</v>
      </c>
      <c r="D533" s="282">
        <v>906</v>
      </c>
      <c r="E533" s="274" t="s">
        <v>59</v>
      </c>
      <c r="F533" s="275" t="s">
        <v>374</v>
      </c>
      <c r="G533" s="274"/>
      <c r="H533" s="248">
        <f>H534</f>
        <v>31858.400000000001</v>
      </c>
      <c r="I533" s="248">
        <f t="shared" ref="I533:J533" si="266">I534</f>
        <v>29816.1</v>
      </c>
      <c r="J533" s="249">
        <f t="shared" si="266"/>
        <v>37377.1</v>
      </c>
      <c r="K533" s="105"/>
    </row>
    <row r="534" spans="2:14" ht="31.5" x14ac:dyDescent="0.2">
      <c r="B534" s="236">
        <f t="shared" si="264"/>
        <v>516</v>
      </c>
      <c r="C534" s="244" t="s">
        <v>74</v>
      </c>
      <c r="D534" s="282">
        <v>906</v>
      </c>
      <c r="E534" s="274" t="s">
        <v>59</v>
      </c>
      <c r="F534" s="275" t="s">
        <v>374</v>
      </c>
      <c r="G534" s="274" t="s">
        <v>72</v>
      </c>
      <c r="H534" s="248">
        <v>31858.400000000001</v>
      </c>
      <c r="I534" s="262">
        <v>29816.1</v>
      </c>
      <c r="J534" s="263">
        <v>37377.1</v>
      </c>
      <c r="K534" s="105"/>
      <c r="L534" s="51"/>
      <c r="M534" s="51"/>
    </row>
    <row r="535" spans="2:14" ht="83.25" customHeight="1" x14ac:dyDescent="0.3">
      <c r="B535" s="236">
        <f t="shared" si="264"/>
        <v>517</v>
      </c>
      <c r="C535" s="244" t="s">
        <v>526</v>
      </c>
      <c r="D535" s="282">
        <v>906</v>
      </c>
      <c r="E535" s="274" t="s">
        <v>59</v>
      </c>
      <c r="F535" s="275" t="s">
        <v>527</v>
      </c>
      <c r="G535" s="274"/>
      <c r="H535" s="248">
        <f>H536+H537</f>
        <v>4453.3999999999996</v>
      </c>
      <c r="I535" s="248">
        <f t="shared" ref="I535:J535" si="267">I536+I537</f>
        <v>5021.5</v>
      </c>
      <c r="J535" s="249">
        <f t="shared" si="267"/>
        <v>5779.7</v>
      </c>
      <c r="K535" s="105"/>
    </row>
    <row r="536" spans="2:14" ht="31.5" x14ac:dyDescent="0.3">
      <c r="B536" s="236">
        <f t="shared" si="264"/>
        <v>518</v>
      </c>
      <c r="C536" s="244" t="s">
        <v>74</v>
      </c>
      <c r="D536" s="282">
        <v>906</v>
      </c>
      <c r="E536" s="274" t="s">
        <v>59</v>
      </c>
      <c r="F536" s="275" t="s">
        <v>527</v>
      </c>
      <c r="G536" s="274" t="s">
        <v>72</v>
      </c>
      <c r="H536" s="248">
        <v>4183.5</v>
      </c>
      <c r="I536" s="248">
        <v>4748.8999999999996</v>
      </c>
      <c r="J536" s="249">
        <v>5466.2</v>
      </c>
      <c r="K536" s="105"/>
    </row>
    <row r="537" spans="2:14" ht="110.25" x14ac:dyDescent="0.3">
      <c r="B537" s="236">
        <f t="shared" si="264"/>
        <v>519</v>
      </c>
      <c r="C537" s="244" t="s">
        <v>386</v>
      </c>
      <c r="D537" s="282">
        <v>906</v>
      </c>
      <c r="E537" s="274" t="s">
        <v>59</v>
      </c>
      <c r="F537" s="275" t="s">
        <v>527</v>
      </c>
      <c r="G537" s="274" t="s">
        <v>290</v>
      </c>
      <c r="H537" s="248">
        <v>269.89999999999998</v>
      </c>
      <c r="I537" s="248">
        <v>272.60000000000002</v>
      </c>
      <c r="J537" s="249">
        <v>313.5</v>
      </c>
      <c r="K537" s="105"/>
    </row>
    <row r="538" spans="2:14" ht="113.25" customHeight="1" x14ac:dyDescent="0.3">
      <c r="B538" s="236">
        <f t="shared" si="264"/>
        <v>520</v>
      </c>
      <c r="C538" s="244" t="s">
        <v>659</v>
      </c>
      <c r="D538" s="245">
        <v>906</v>
      </c>
      <c r="E538" s="246" t="s">
        <v>59</v>
      </c>
      <c r="F538" s="247" t="s">
        <v>44</v>
      </c>
      <c r="G538" s="246"/>
      <c r="H538" s="248">
        <f>H541+H539</f>
        <v>1248</v>
      </c>
      <c r="I538" s="248">
        <f t="shared" ref="I538:J538" si="268">I541+I539</f>
        <v>0</v>
      </c>
      <c r="J538" s="249">
        <f t="shared" si="268"/>
        <v>0</v>
      </c>
      <c r="K538" s="105"/>
    </row>
    <row r="539" spans="2:14" ht="144.75" customHeight="1" x14ac:dyDescent="0.3">
      <c r="B539" s="236">
        <f t="shared" si="264"/>
        <v>521</v>
      </c>
      <c r="C539" s="244" t="s">
        <v>373</v>
      </c>
      <c r="D539" s="251">
        <v>906</v>
      </c>
      <c r="E539" s="252" t="s">
        <v>59</v>
      </c>
      <c r="F539" s="253" t="s">
        <v>699</v>
      </c>
      <c r="G539" s="274"/>
      <c r="H539" s="248">
        <f>H540</f>
        <v>979</v>
      </c>
      <c r="I539" s="248">
        <f t="shared" ref="I539:J539" si="269">I540</f>
        <v>0</v>
      </c>
      <c r="J539" s="249">
        <f t="shared" si="269"/>
        <v>0</v>
      </c>
      <c r="K539" s="105"/>
    </row>
    <row r="540" spans="2:14" ht="36.75" customHeight="1" x14ac:dyDescent="0.3">
      <c r="B540" s="236">
        <f t="shared" si="264"/>
        <v>522</v>
      </c>
      <c r="C540" s="250" t="s">
        <v>74</v>
      </c>
      <c r="D540" s="251">
        <v>906</v>
      </c>
      <c r="E540" s="252" t="s">
        <v>59</v>
      </c>
      <c r="F540" s="253" t="s">
        <v>699</v>
      </c>
      <c r="G540" s="252" t="s">
        <v>72</v>
      </c>
      <c r="H540" s="248">
        <v>979</v>
      </c>
      <c r="I540" s="248">
        <v>0</v>
      </c>
      <c r="J540" s="249">
        <v>0</v>
      </c>
      <c r="K540" s="105"/>
    </row>
    <row r="541" spans="2:14" ht="52.5" customHeight="1" x14ac:dyDescent="0.3">
      <c r="B541" s="236">
        <f t="shared" si="264"/>
        <v>523</v>
      </c>
      <c r="C541" s="244" t="s">
        <v>323</v>
      </c>
      <c r="D541" s="282">
        <v>906</v>
      </c>
      <c r="E541" s="274" t="s">
        <v>59</v>
      </c>
      <c r="F541" s="275" t="s">
        <v>375</v>
      </c>
      <c r="G541" s="274"/>
      <c r="H541" s="248">
        <f>H542</f>
        <v>269</v>
      </c>
      <c r="I541" s="248">
        <f t="shared" ref="I541:J541" si="270">I542</f>
        <v>0</v>
      </c>
      <c r="J541" s="249">
        <f t="shared" si="270"/>
        <v>0</v>
      </c>
      <c r="K541" s="105"/>
    </row>
    <row r="542" spans="2:14" ht="32.25" thickBot="1" x14ac:dyDescent="0.35">
      <c r="B542" s="226">
        <f t="shared" si="264"/>
        <v>524</v>
      </c>
      <c r="C542" s="250" t="s">
        <v>74</v>
      </c>
      <c r="D542" s="251">
        <v>906</v>
      </c>
      <c r="E542" s="252" t="s">
        <v>59</v>
      </c>
      <c r="F542" s="253" t="s">
        <v>375</v>
      </c>
      <c r="G542" s="252" t="s">
        <v>72</v>
      </c>
      <c r="H542" s="254">
        <v>269</v>
      </c>
      <c r="I542" s="265">
        <v>0</v>
      </c>
      <c r="J542" s="266">
        <v>0</v>
      </c>
      <c r="K542" s="105"/>
    </row>
    <row r="543" spans="2:14" ht="32.25" thickBot="1" x14ac:dyDescent="0.35">
      <c r="B543" s="218">
        <f t="shared" si="264"/>
        <v>525</v>
      </c>
      <c r="C543" s="233" t="s">
        <v>274</v>
      </c>
      <c r="D543" s="234">
        <v>906</v>
      </c>
      <c r="E543" s="235" t="s">
        <v>169</v>
      </c>
      <c r="F543" s="305"/>
      <c r="G543" s="257"/>
      <c r="H543" s="258">
        <f>H544+H570</f>
        <v>110869.00000000001</v>
      </c>
      <c r="I543" s="258">
        <f>I544+I570</f>
        <v>97554.700000000012</v>
      </c>
      <c r="J543" s="259">
        <f>J544+J570</f>
        <v>109834.6</v>
      </c>
      <c r="K543" s="105"/>
    </row>
    <row r="544" spans="2:14" ht="78.75" x14ac:dyDescent="0.3">
      <c r="B544" s="236">
        <f t="shared" si="264"/>
        <v>526</v>
      </c>
      <c r="C544" s="268" t="s">
        <v>641</v>
      </c>
      <c r="D544" s="238">
        <v>906</v>
      </c>
      <c r="E544" s="239" t="s">
        <v>169</v>
      </c>
      <c r="F544" s="240" t="s">
        <v>220</v>
      </c>
      <c r="G544" s="342"/>
      <c r="H544" s="242">
        <f>H548+H558+H567+H545</f>
        <v>97510.400000000009</v>
      </c>
      <c r="I544" s="242">
        <f t="shared" ref="I544:J544" si="271">I548+I558+I567+I545</f>
        <v>84196.1</v>
      </c>
      <c r="J544" s="243">
        <f t="shared" si="271"/>
        <v>96476</v>
      </c>
      <c r="K544" s="105"/>
      <c r="L544" s="50"/>
      <c r="M544" s="50"/>
      <c r="N544" s="36"/>
    </row>
    <row r="545" spans="2:14" ht="78.75" x14ac:dyDescent="0.3">
      <c r="B545" s="236">
        <f t="shared" si="264"/>
        <v>527</v>
      </c>
      <c r="C545" s="343" t="s">
        <v>645</v>
      </c>
      <c r="D545" s="269">
        <v>906</v>
      </c>
      <c r="E545" s="270" t="s">
        <v>169</v>
      </c>
      <c r="F545" s="275" t="s">
        <v>246</v>
      </c>
      <c r="G545" s="344"/>
      <c r="H545" s="248">
        <f>H546</f>
        <v>460.8</v>
      </c>
      <c r="I545" s="248">
        <f t="shared" ref="I545:J545" si="272">I546</f>
        <v>479.2</v>
      </c>
      <c r="J545" s="249">
        <f t="shared" si="272"/>
        <v>0</v>
      </c>
      <c r="K545" s="105"/>
      <c r="L545" s="50"/>
      <c r="M545" s="50"/>
      <c r="N545" s="36"/>
    </row>
    <row r="546" spans="2:14" ht="189" x14ac:dyDescent="0.3">
      <c r="B546" s="236">
        <f t="shared" si="264"/>
        <v>528</v>
      </c>
      <c r="C546" s="261" t="s">
        <v>717</v>
      </c>
      <c r="D546" s="269">
        <v>906</v>
      </c>
      <c r="E546" s="270" t="s">
        <v>169</v>
      </c>
      <c r="F546" s="300" t="s">
        <v>718</v>
      </c>
      <c r="G546" s="344"/>
      <c r="H546" s="248">
        <f>H547</f>
        <v>460.8</v>
      </c>
      <c r="I546" s="248">
        <f t="shared" ref="I546:J546" si="273">I547</f>
        <v>479.2</v>
      </c>
      <c r="J546" s="249">
        <f t="shared" si="273"/>
        <v>0</v>
      </c>
      <c r="K546" s="105"/>
      <c r="L546" s="50"/>
      <c r="M546" s="50"/>
      <c r="N546" s="36"/>
    </row>
    <row r="547" spans="2:14" ht="51.75" customHeight="1" x14ac:dyDescent="0.3">
      <c r="B547" s="236">
        <f t="shared" si="264"/>
        <v>529</v>
      </c>
      <c r="C547" s="244" t="s">
        <v>140</v>
      </c>
      <c r="D547" s="269">
        <v>906</v>
      </c>
      <c r="E547" s="270" t="s">
        <v>169</v>
      </c>
      <c r="F547" s="300" t="s">
        <v>718</v>
      </c>
      <c r="G547" s="270" t="s">
        <v>268</v>
      </c>
      <c r="H547" s="248">
        <v>460.8</v>
      </c>
      <c r="I547" s="248">
        <v>479.2</v>
      </c>
      <c r="J547" s="243">
        <v>0</v>
      </c>
      <c r="K547" s="105"/>
      <c r="L547" s="50"/>
      <c r="M547" s="50"/>
      <c r="N547" s="36"/>
    </row>
    <row r="548" spans="2:14" ht="113.25" customHeight="1" x14ac:dyDescent="0.3">
      <c r="B548" s="236">
        <f t="shared" si="264"/>
        <v>530</v>
      </c>
      <c r="C548" s="244" t="s">
        <v>651</v>
      </c>
      <c r="D548" s="282">
        <v>906</v>
      </c>
      <c r="E548" s="274" t="s">
        <v>169</v>
      </c>
      <c r="F548" s="275" t="s">
        <v>247</v>
      </c>
      <c r="G548" s="344"/>
      <c r="H548" s="242">
        <f>H549+H551+H553+H555</f>
        <v>27103.1</v>
      </c>
      <c r="I548" s="242">
        <f t="shared" ref="I548:J548" si="274">I549+I551+I553+I555</f>
        <v>26876.600000000002</v>
      </c>
      <c r="J548" s="243">
        <f t="shared" si="274"/>
        <v>27680.899999999998</v>
      </c>
      <c r="K548" s="105"/>
      <c r="L548" s="50"/>
      <c r="M548" s="50"/>
      <c r="N548" s="36"/>
    </row>
    <row r="549" spans="2:14" ht="98.25" customHeight="1" x14ac:dyDescent="0.3">
      <c r="B549" s="236">
        <f t="shared" si="264"/>
        <v>531</v>
      </c>
      <c r="C549" s="244" t="s">
        <v>483</v>
      </c>
      <c r="D549" s="282">
        <v>906</v>
      </c>
      <c r="E549" s="274" t="s">
        <v>169</v>
      </c>
      <c r="F549" s="275" t="s">
        <v>700</v>
      </c>
      <c r="G549" s="274"/>
      <c r="H549" s="248">
        <f>H550</f>
        <v>6771</v>
      </c>
      <c r="I549" s="248">
        <f t="shared" ref="I549:J549" si="275">I550</f>
        <v>6771</v>
      </c>
      <c r="J549" s="249">
        <f t="shared" si="275"/>
        <v>6771</v>
      </c>
      <c r="K549" s="105"/>
      <c r="L549" s="50"/>
      <c r="M549" s="50"/>
      <c r="N549" s="36"/>
    </row>
    <row r="550" spans="2:14" ht="50.25" customHeight="1" x14ac:dyDescent="0.3">
      <c r="B550" s="236">
        <f t="shared" si="264"/>
        <v>532</v>
      </c>
      <c r="C550" s="345" t="s">
        <v>140</v>
      </c>
      <c r="D550" s="282">
        <v>906</v>
      </c>
      <c r="E550" s="274" t="s">
        <v>169</v>
      </c>
      <c r="F550" s="275" t="s">
        <v>700</v>
      </c>
      <c r="G550" s="274" t="s">
        <v>268</v>
      </c>
      <c r="H550" s="248">
        <v>6771</v>
      </c>
      <c r="I550" s="248">
        <v>6771</v>
      </c>
      <c r="J550" s="249">
        <v>6771</v>
      </c>
      <c r="K550" s="105"/>
      <c r="L550" s="50"/>
      <c r="M550" s="50"/>
      <c r="N550" s="36"/>
    </row>
    <row r="551" spans="2:14" ht="94.5" x14ac:dyDescent="0.3">
      <c r="B551" s="236">
        <f t="shared" si="264"/>
        <v>533</v>
      </c>
      <c r="C551" s="244" t="s">
        <v>483</v>
      </c>
      <c r="D551" s="282">
        <v>906</v>
      </c>
      <c r="E551" s="274" t="s">
        <v>169</v>
      </c>
      <c r="F551" s="275" t="s">
        <v>397</v>
      </c>
      <c r="G551" s="274"/>
      <c r="H551" s="248">
        <f>H552</f>
        <v>17254.3</v>
      </c>
      <c r="I551" s="248">
        <f t="shared" ref="I551:J551" si="276">I552</f>
        <v>17944.7</v>
      </c>
      <c r="J551" s="249">
        <f t="shared" si="276"/>
        <v>18662.599999999999</v>
      </c>
      <c r="K551" s="105"/>
      <c r="L551" s="50"/>
      <c r="M551" s="50"/>
      <c r="N551" s="36"/>
    </row>
    <row r="552" spans="2:14" ht="47.25" customHeight="1" x14ac:dyDescent="0.3">
      <c r="B552" s="236">
        <f t="shared" si="264"/>
        <v>534</v>
      </c>
      <c r="C552" s="244" t="s">
        <v>140</v>
      </c>
      <c r="D552" s="282">
        <v>906</v>
      </c>
      <c r="E552" s="274" t="s">
        <v>169</v>
      </c>
      <c r="F552" s="275" t="s">
        <v>397</v>
      </c>
      <c r="G552" s="274" t="s">
        <v>268</v>
      </c>
      <c r="H552" s="248">
        <v>17254.3</v>
      </c>
      <c r="I552" s="248">
        <v>17944.7</v>
      </c>
      <c r="J552" s="249">
        <v>18662.599999999999</v>
      </c>
      <c r="K552" s="105"/>
      <c r="L552" s="50"/>
      <c r="M552" s="50"/>
      <c r="N552" s="36"/>
    </row>
    <row r="553" spans="2:14" ht="47.25" x14ac:dyDescent="0.3">
      <c r="B553" s="236">
        <f t="shared" si="264"/>
        <v>535</v>
      </c>
      <c r="C553" s="244" t="s">
        <v>139</v>
      </c>
      <c r="D553" s="282">
        <v>906</v>
      </c>
      <c r="E553" s="274" t="s">
        <v>169</v>
      </c>
      <c r="F553" s="275" t="s">
        <v>45</v>
      </c>
      <c r="G553" s="274"/>
      <c r="H553" s="248">
        <f>H554</f>
        <v>1000</v>
      </c>
      <c r="I553" s="248">
        <f t="shared" ref="I553:J553" si="277">I554</f>
        <v>0</v>
      </c>
      <c r="J553" s="249">
        <f t="shared" si="277"/>
        <v>0</v>
      </c>
      <c r="K553" s="105"/>
      <c r="L553" s="50"/>
      <c r="M553" s="50"/>
      <c r="N553" s="36"/>
    </row>
    <row r="554" spans="2:14" ht="31.5" x14ac:dyDescent="0.3">
      <c r="B554" s="236">
        <f t="shared" si="264"/>
        <v>536</v>
      </c>
      <c r="C554" s="244" t="s">
        <v>73</v>
      </c>
      <c r="D554" s="282">
        <v>906</v>
      </c>
      <c r="E554" s="274" t="s">
        <v>169</v>
      </c>
      <c r="F554" s="275" t="s">
        <v>45</v>
      </c>
      <c r="G554" s="274" t="s">
        <v>72</v>
      </c>
      <c r="H554" s="248">
        <v>1000</v>
      </c>
      <c r="I554" s="262">
        <v>0</v>
      </c>
      <c r="J554" s="263">
        <v>0</v>
      </c>
      <c r="K554" s="105"/>
      <c r="L554" s="50"/>
      <c r="M554" s="50"/>
      <c r="N554" s="36"/>
    </row>
    <row r="555" spans="2:14" ht="198.75" customHeight="1" x14ac:dyDescent="0.3">
      <c r="B555" s="236">
        <f t="shared" si="264"/>
        <v>537</v>
      </c>
      <c r="C555" s="244" t="s">
        <v>324</v>
      </c>
      <c r="D555" s="282">
        <v>906</v>
      </c>
      <c r="E555" s="274" t="s">
        <v>169</v>
      </c>
      <c r="F555" s="275" t="s">
        <v>376</v>
      </c>
      <c r="G555" s="274"/>
      <c r="H555" s="248">
        <f>H556+H557</f>
        <v>2077.8000000000002</v>
      </c>
      <c r="I555" s="248">
        <f t="shared" ref="I555:J555" si="278">I556+I557</f>
        <v>2160.9</v>
      </c>
      <c r="J555" s="249">
        <f t="shared" si="278"/>
        <v>2247.2999999999997</v>
      </c>
      <c r="K555" s="105"/>
      <c r="L555" s="50"/>
      <c r="M555" s="50"/>
      <c r="N555" s="36"/>
    </row>
    <row r="556" spans="2:14" ht="62.25" customHeight="1" x14ac:dyDescent="0.3">
      <c r="B556" s="236">
        <f t="shared" si="264"/>
        <v>538</v>
      </c>
      <c r="C556" s="244" t="s">
        <v>117</v>
      </c>
      <c r="D556" s="282">
        <v>906</v>
      </c>
      <c r="E556" s="274" t="s">
        <v>169</v>
      </c>
      <c r="F556" s="275" t="s">
        <v>376</v>
      </c>
      <c r="G556" s="274" t="s">
        <v>116</v>
      </c>
      <c r="H556" s="248">
        <v>1960.2</v>
      </c>
      <c r="I556" s="262">
        <v>2038.6</v>
      </c>
      <c r="J556" s="263">
        <v>2120.1</v>
      </c>
      <c r="K556" s="105"/>
      <c r="L556" s="50"/>
      <c r="M556" s="50"/>
      <c r="N556" s="36"/>
    </row>
    <row r="557" spans="2:14" ht="47.25" customHeight="1" x14ac:dyDescent="0.3">
      <c r="B557" s="236">
        <f t="shared" si="264"/>
        <v>539</v>
      </c>
      <c r="C557" s="244" t="s">
        <v>140</v>
      </c>
      <c r="D557" s="282">
        <v>906</v>
      </c>
      <c r="E557" s="274" t="s">
        <v>169</v>
      </c>
      <c r="F557" s="278" t="s">
        <v>376</v>
      </c>
      <c r="G557" s="274" t="s">
        <v>268</v>
      </c>
      <c r="H557" s="248">
        <v>117.6</v>
      </c>
      <c r="I557" s="262">
        <v>122.3</v>
      </c>
      <c r="J557" s="263">
        <v>127.2</v>
      </c>
      <c r="K557" s="105"/>
      <c r="L557" s="50"/>
      <c r="M557" s="50"/>
      <c r="N557" s="36"/>
    </row>
    <row r="558" spans="2:14" ht="108" customHeight="1" x14ac:dyDescent="0.3">
      <c r="B558" s="236">
        <f t="shared" si="264"/>
        <v>540</v>
      </c>
      <c r="C558" s="244" t="s">
        <v>659</v>
      </c>
      <c r="D558" s="282">
        <v>906</v>
      </c>
      <c r="E558" s="274" t="s">
        <v>169</v>
      </c>
      <c r="F558" s="275" t="s">
        <v>44</v>
      </c>
      <c r="G558" s="270"/>
      <c r="H558" s="242">
        <f>H559+H561+H563+H565</f>
        <v>10651.2</v>
      </c>
      <c r="I558" s="242">
        <f t="shared" ref="I558:J558" si="279">I559+I561+I563+I565</f>
        <v>0</v>
      </c>
      <c r="J558" s="243">
        <f t="shared" si="279"/>
        <v>0</v>
      </c>
      <c r="K558" s="105"/>
      <c r="L558" s="50"/>
      <c r="M558" s="50"/>
      <c r="N558" s="36"/>
    </row>
    <row r="559" spans="2:14" ht="66" customHeight="1" x14ac:dyDescent="0.3">
      <c r="B559" s="236">
        <f t="shared" si="264"/>
        <v>541</v>
      </c>
      <c r="C559" s="244" t="s">
        <v>476</v>
      </c>
      <c r="D559" s="282">
        <v>906</v>
      </c>
      <c r="E559" s="274" t="s">
        <v>169</v>
      </c>
      <c r="F559" s="275" t="s">
        <v>701</v>
      </c>
      <c r="G559" s="270"/>
      <c r="H559" s="242">
        <f>H560</f>
        <v>1186.3</v>
      </c>
      <c r="I559" s="242">
        <f t="shared" ref="I559:J559" si="280">I560</f>
        <v>0</v>
      </c>
      <c r="J559" s="243">
        <f t="shared" si="280"/>
        <v>0</v>
      </c>
      <c r="K559" s="105"/>
      <c r="L559" s="50"/>
      <c r="M559" s="50"/>
      <c r="N559" s="36"/>
    </row>
    <row r="560" spans="2:14" ht="31.5" x14ac:dyDescent="0.3">
      <c r="B560" s="236">
        <f t="shared" si="264"/>
        <v>542</v>
      </c>
      <c r="C560" s="244" t="s">
        <v>75</v>
      </c>
      <c r="D560" s="282">
        <v>906</v>
      </c>
      <c r="E560" s="274" t="s">
        <v>169</v>
      </c>
      <c r="F560" s="275" t="s">
        <v>701</v>
      </c>
      <c r="G560" s="274" t="s">
        <v>71</v>
      </c>
      <c r="H560" s="242">
        <v>1186.3</v>
      </c>
      <c r="I560" s="242">
        <v>0</v>
      </c>
      <c r="J560" s="243">
        <v>0</v>
      </c>
      <c r="K560" s="105"/>
      <c r="L560" s="50"/>
      <c r="M560" s="50"/>
      <c r="N560" s="36"/>
    </row>
    <row r="561" spans="2:14" ht="63" x14ac:dyDescent="0.3">
      <c r="B561" s="236">
        <f t="shared" si="264"/>
        <v>543</v>
      </c>
      <c r="C561" s="244" t="s">
        <v>476</v>
      </c>
      <c r="D561" s="282">
        <v>906</v>
      </c>
      <c r="E561" s="274" t="s">
        <v>169</v>
      </c>
      <c r="F561" s="275" t="s">
        <v>477</v>
      </c>
      <c r="G561" s="274"/>
      <c r="H561" s="242">
        <f>H562</f>
        <v>1186.3</v>
      </c>
      <c r="I561" s="242">
        <f t="shared" ref="I561:J561" si="281">I562</f>
        <v>0</v>
      </c>
      <c r="J561" s="243">
        <f t="shared" si="281"/>
        <v>0</v>
      </c>
      <c r="K561" s="105"/>
      <c r="L561" s="50"/>
      <c r="M561" s="50"/>
      <c r="N561" s="36"/>
    </row>
    <row r="562" spans="2:14" ht="31.5" x14ac:dyDescent="0.3">
      <c r="B562" s="236">
        <f t="shared" si="264"/>
        <v>544</v>
      </c>
      <c r="C562" s="244" t="s">
        <v>75</v>
      </c>
      <c r="D562" s="282">
        <v>906</v>
      </c>
      <c r="E562" s="274" t="s">
        <v>169</v>
      </c>
      <c r="F562" s="275" t="s">
        <v>477</v>
      </c>
      <c r="G562" s="274" t="s">
        <v>71</v>
      </c>
      <c r="H562" s="242">
        <v>1186.3</v>
      </c>
      <c r="I562" s="242">
        <v>0</v>
      </c>
      <c r="J562" s="243">
        <v>0</v>
      </c>
      <c r="K562" s="105"/>
      <c r="L562" s="50"/>
      <c r="M562" s="50"/>
      <c r="N562" s="36"/>
    </row>
    <row r="563" spans="2:14" ht="63" x14ac:dyDescent="0.3">
      <c r="B563" s="236">
        <f t="shared" si="264"/>
        <v>545</v>
      </c>
      <c r="C563" s="244" t="s">
        <v>436</v>
      </c>
      <c r="D563" s="245">
        <v>906</v>
      </c>
      <c r="E563" s="274" t="s">
        <v>169</v>
      </c>
      <c r="F563" s="247" t="s">
        <v>702</v>
      </c>
      <c r="G563" s="246"/>
      <c r="H563" s="248">
        <f>H564</f>
        <v>4139.3999999999996</v>
      </c>
      <c r="I563" s="248">
        <f t="shared" ref="I563:J563" si="282">I564</f>
        <v>0</v>
      </c>
      <c r="J563" s="249">
        <f t="shared" si="282"/>
        <v>0</v>
      </c>
      <c r="K563" s="105"/>
      <c r="L563" s="50"/>
      <c r="M563" s="50"/>
      <c r="N563" s="36"/>
    </row>
    <row r="564" spans="2:14" ht="31.5" x14ac:dyDescent="0.3">
      <c r="B564" s="236">
        <f t="shared" si="264"/>
        <v>546</v>
      </c>
      <c r="C564" s="244" t="s">
        <v>73</v>
      </c>
      <c r="D564" s="251">
        <v>906</v>
      </c>
      <c r="E564" s="274" t="s">
        <v>169</v>
      </c>
      <c r="F564" s="247" t="s">
        <v>702</v>
      </c>
      <c r="G564" s="252" t="s">
        <v>72</v>
      </c>
      <c r="H564" s="248">
        <v>4139.3999999999996</v>
      </c>
      <c r="I564" s="262">
        <v>0</v>
      </c>
      <c r="J564" s="263">
        <v>0</v>
      </c>
      <c r="K564" s="105"/>
      <c r="L564" s="50"/>
      <c r="M564" s="50"/>
      <c r="N564" s="36"/>
    </row>
    <row r="565" spans="2:14" ht="63" x14ac:dyDescent="0.3">
      <c r="B565" s="236">
        <f t="shared" si="264"/>
        <v>547</v>
      </c>
      <c r="C565" s="244" t="s">
        <v>436</v>
      </c>
      <c r="D565" s="245">
        <v>906</v>
      </c>
      <c r="E565" s="274" t="s">
        <v>169</v>
      </c>
      <c r="F565" s="247" t="s">
        <v>437</v>
      </c>
      <c r="G565" s="246"/>
      <c r="H565" s="248">
        <f>H566</f>
        <v>4139.2</v>
      </c>
      <c r="I565" s="248">
        <f t="shared" ref="I565:J565" si="283">I566</f>
        <v>0</v>
      </c>
      <c r="J565" s="249">
        <f t="shared" si="283"/>
        <v>0</v>
      </c>
      <c r="K565" s="105"/>
      <c r="L565" s="50"/>
      <c r="M565" s="50"/>
      <c r="N565" s="36"/>
    </row>
    <row r="566" spans="2:14" ht="31.5" x14ac:dyDescent="0.3">
      <c r="B566" s="236">
        <f t="shared" si="264"/>
        <v>548</v>
      </c>
      <c r="C566" s="244" t="s">
        <v>73</v>
      </c>
      <c r="D566" s="251">
        <v>906</v>
      </c>
      <c r="E566" s="274" t="s">
        <v>169</v>
      </c>
      <c r="F566" s="253" t="s">
        <v>437</v>
      </c>
      <c r="G566" s="252" t="s">
        <v>72</v>
      </c>
      <c r="H566" s="254">
        <v>4139.2</v>
      </c>
      <c r="I566" s="265">
        <v>0</v>
      </c>
      <c r="J566" s="266">
        <v>0</v>
      </c>
      <c r="K566" s="105"/>
      <c r="L566" s="50"/>
      <c r="M566" s="50"/>
      <c r="N566" s="36"/>
    </row>
    <row r="567" spans="2:14" ht="114.75" customHeight="1" x14ac:dyDescent="0.3">
      <c r="B567" s="236">
        <f t="shared" si="264"/>
        <v>549</v>
      </c>
      <c r="C567" s="244" t="s">
        <v>661</v>
      </c>
      <c r="D567" s="282">
        <v>906</v>
      </c>
      <c r="E567" s="274" t="s">
        <v>169</v>
      </c>
      <c r="F567" s="275" t="s">
        <v>248</v>
      </c>
      <c r="G567" s="346"/>
      <c r="H567" s="248">
        <f>H568</f>
        <v>59295.3</v>
      </c>
      <c r="I567" s="248">
        <f t="shared" ref="I567:J567" si="284">I568</f>
        <v>56840.3</v>
      </c>
      <c r="J567" s="249">
        <f t="shared" si="284"/>
        <v>68795.100000000006</v>
      </c>
      <c r="K567" s="105"/>
      <c r="L567" s="50"/>
      <c r="M567" s="50"/>
      <c r="N567" s="36"/>
    </row>
    <row r="568" spans="2:14" ht="47.25" x14ac:dyDescent="0.3">
      <c r="B568" s="236">
        <f t="shared" si="264"/>
        <v>550</v>
      </c>
      <c r="C568" s="244" t="s">
        <v>64</v>
      </c>
      <c r="D568" s="282">
        <v>906</v>
      </c>
      <c r="E568" s="274" t="s">
        <v>169</v>
      </c>
      <c r="F568" s="275" t="s">
        <v>377</v>
      </c>
      <c r="G568" s="274"/>
      <c r="H568" s="248">
        <f>H569</f>
        <v>59295.3</v>
      </c>
      <c r="I568" s="248">
        <f>I569</f>
        <v>56840.3</v>
      </c>
      <c r="J568" s="249">
        <f t="shared" ref="J568" si="285">J569</f>
        <v>68795.100000000006</v>
      </c>
      <c r="K568" s="105"/>
      <c r="L568" s="50"/>
      <c r="M568" s="50"/>
      <c r="N568" s="36"/>
    </row>
    <row r="569" spans="2:14" ht="31.5" x14ac:dyDescent="0.3">
      <c r="B569" s="236">
        <f t="shared" si="264"/>
        <v>551</v>
      </c>
      <c r="C569" s="244" t="s">
        <v>75</v>
      </c>
      <c r="D569" s="251">
        <v>906</v>
      </c>
      <c r="E569" s="252" t="s">
        <v>169</v>
      </c>
      <c r="F569" s="253" t="s">
        <v>377</v>
      </c>
      <c r="G569" s="252" t="s">
        <v>71</v>
      </c>
      <c r="H569" s="254">
        <v>59295.3</v>
      </c>
      <c r="I569" s="264">
        <v>56840.3</v>
      </c>
      <c r="J569" s="347">
        <v>68795.100000000006</v>
      </c>
      <c r="K569" s="105"/>
      <c r="L569" s="50"/>
      <c r="M569" s="50"/>
      <c r="N569" s="36"/>
    </row>
    <row r="570" spans="2:14" ht="31.5" x14ac:dyDescent="0.3">
      <c r="B570" s="236">
        <f t="shared" si="264"/>
        <v>552</v>
      </c>
      <c r="C570" s="297" t="s">
        <v>379</v>
      </c>
      <c r="D570" s="245">
        <v>906</v>
      </c>
      <c r="E570" s="252" t="s">
        <v>169</v>
      </c>
      <c r="F570" s="247" t="s">
        <v>36</v>
      </c>
      <c r="G570" s="246"/>
      <c r="H570" s="248">
        <f>H571</f>
        <v>13358.6</v>
      </c>
      <c r="I570" s="248">
        <f t="shared" ref="I570:J570" si="286">I571</f>
        <v>13358.6</v>
      </c>
      <c r="J570" s="249">
        <f t="shared" si="286"/>
        <v>13358.6</v>
      </c>
      <c r="K570" s="105"/>
      <c r="L570" s="50"/>
      <c r="M570" s="50"/>
      <c r="N570" s="36"/>
    </row>
    <row r="571" spans="2:14" ht="63" x14ac:dyDescent="0.3">
      <c r="B571" s="236">
        <f t="shared" si="264"/>
        <v>553</v>
      </c>
      <c r="C571" s="261" t="s">
        <v>115</v>
      </c>
      <c r="D571" s="251">
        <v>906</v>
      </c>
      <c r="E571" s="252" t="s">
        <v>169</v>
      </c>
      <c r="F571" s="274" t="s">
        <v>99</v>
      </c>
      <c r="G571" s="246"/>
      <c r="H571" s="248">
        <f>H572+H573</f>
        <v>13358.6</v>
      </c>
      <c r="I571" s="248">
        <f t="shared" ref="I571:J571" si="287">I572+I573</f>
        <v>13358.6</v>
      </c>
      <c r="J571" s="249">
        <f t="shared" si="287"/>
        <v>13358.6</v>
      </c>
      <c r="K571" s="105"/>
      <c r="L571" s="50"/>
      <c r="M571" s="50"/>
      <c r="N571" s="36"/>
    </row>
    <row r="572" spans="2:14" ht="47.25" x14ac:dyDescent="0.3">
      <c r="B572" s="236">
        <f t="shared" si="264"/>
        <v>554</v>
      </c>
      <c r="C572" s="244" t="s">
        <v>114</v>
      </c>
      <c r="D572" s="251">
        <v>906</v>
      </c>
      <c r="E572" s="252" t="s">
        <v>169</v>
      </c>
      <c r="F572" s="274" t="s">
        <v>99</v>
      </c>
      <c r="G572" s="252" t="s">
        <v>113</v>
      </c>
      <c r="H572" s="248">
        <v>12809.6</v>
      </c>
      <c r="I572" s="262">
        <v>12809.6</v>
      </c>
      <c r="J572" s="263">
        <v>12809.6</v>
      </c>
      <c r="K572" s="105"/>
      <c r="L572" s="50"/>
      <c r="M572" s="50"/>
      <c r="N572" s="36"/>
    </row>
    <row r="573" spans="2:14" ht="63.75" thickBot="1" x14ac:dyDescent="0.35">
      <c r="B573" s="226">
        <f t="shared" si="264"/>
        <v>555</v>
      </c>
      <c r="C573" s="250" t="s">
        <v>117</v>
      </c>
      <c r="D573" s="251">
        <v>906</v>
      </c>
      <c r="E573" s="252" t="s">
        <v>169</v>
      </c>
      <c r="F573" s="252" t="s">
        <v>99</v>
      </c>
      <c r="G573" s="252" t="s">
        <v>116</v>
      </c>
      <c r="H573" s="254">
        <v>549</v>
      </c>
      <c r="I573" s="265">
        <v>549</v>
      </c>
      <c r="J573" s="266">
        <v>549</v>
      </c>
      <c r="K573" s="105"/>
      <c r="L573" s="50"/>
      <c r="M573" s="50"/>
      <c r="N573" s="36"/>
    </row>
    <row r="574" spans="2:14" ht="19.5" thickBot="1" x14ac:dyDescent="0.35">
      <c r="B574" s="218">
        <f t="shared" si="264"/>
        <v>556</v>
      </c>
      <c r="C574" s="219" t="s">
        <v>190</v>
      </c>
      <c r="D574" s="223">
        <v>906</v>
      </c>
      <c r="E574" s="257" t="s">
        <v>85</v>
      </c>
      <c r="F574" s="313"/>
      <c r="G574" s="257"/>
      <c r="H574" s="224">
        <f>H575+H580</f>
        <v>1793.1</v>
      </c>
      <c r="I574" s="224">
        <f t="shared" ref="I574:J574" si="288">I575+I580</f>
        <v>1330.7</v>
      </c>
      <c r="J574" s="225">
        <f t="shared" si="288"/>
        <v>1330.7</v>
      </c>
      <c r="K574" s="105"/>
      <c r="L574" s="50"/>
      <c r="M574" s="50"/>
      <c r="N574" s="36"/>
    </row>
    <row r="575" spans="2:14" ht="19.5" thickBot="1" x14ac:dyDescent="0.35">
      <c r="B575" s="218">
        <f t="shared" si="264"/>
        <v>557</v>
      </c>
      <c r="C575" s="233" t="s">
        <v>275</v>
      </c>
      <c r="D575" s="234">
        <v>906</v>
      </c>
      <c r="E575" s="235">
        <v>1001</v>
      </c>
      <c r="F575" s="305"/>
      <c r="G575" s="235"/>
      <c r="H575" s="258">
        <f>H576</f>
        <v>1330.7</v>
      </c>
      <c r="I575" s="258">
        <f t="shared" ref="I575:J575" si="289">I576</f>
        <v>1330.7</v>
      </c>
      <c r="J575" s="259">
        <f t="shared" si="289"/>
        <v>1330.7</v>
      </c>
      <c r="K575" s="105"/>
      <c r="L575" s="50"/>
      <c r="M575" s="50"/>
      <c r="N575" s="36"/>
    </row>
    <row r="576" spans="2:14" ht="78.75" x14ac:dyDescent="0.3">
      <c r="B576" s="236">
        <f t="shared" si="264"/>
        <v>558</v>
      </c>
      <c r="C576" s="268" t="s">
        <v>644</v>
      </c>
      <c r="D576" s="269">
        <v>906</v>
      </c>
      <c r="E576" s="270" t="s">
        <v>170</v>
      </c>
      <c r="F576" s="271" t="s">
        <v>220</v>
      </c>
      <c r="G576" s="270"/>
      <c r="H576" s="242">
        <f>H578</f>
        <v>1330.7</v>
      </c>
      <c r="I576" s="242">
        <f t="shared" ref="I576:J576" si="290">I578</f>
        <v>1330.7</v>
      </c>
      <c r="J576" s="243">
        <f t="shared" si="290"/>
        <v>1330.7</v>
      </c>
      <c r="K576" s="105"/>
      <c r="L576" s="50"/>
      <c r="M576" s="50"/>
      <c r="N576" s="36"/>
    </row>
    <row r="577" spans="1:14" ht="79.5" customHeight="1" x14ac:dyDescent="0.3">
      <c r="B577" s="236">
        <f t="shared" si="264"/>
        <v>559</v>
      </c>
      <c r="C577" s="261" t="s">
        <v>660</v>
      </c>
      <c r="D577" s="269">
        <v>906</v>
      </c>
      <c r="E577" s="270" t="s">
        <v>170</v>
      </c>
      <c r="F577" s="275" t="s">
        <v>248</v>
      </c>
      <c r="G577" s="270"/>
      <c r="H577" s="248">
        <f>H578</f>
        <v>1330.7</v>
      </c>
      <c r="I577" s="248">
        <f t="shared" ref="I577:J577" si="291">I578</f>
        <v>1330.7</v>
      </c>
      <c r="J577" s="249">
        <f t="shared" si="291"/>
        <v>1330.7</v>
      </c>
      <c r="K577" s="105"/>
      <c r="L577" s="50"/>
      <c r="M577" s="50"/>
      <c r="N577" s="36"/>
    </row>
    <row r="578" spans="1:14" ht="78.75" customHeight="1" x14ac:dyDescent="0.3">
      <c r="B578" s="236">
        <f t="shared" si="264"/>
        <v>560</v>
      </c>
      <c r="C578" s="261" t="s">
        <v>98</v>
      </c>
      <c r="D578" s="276">
        <v>906</v>
      </c>
      <c r="E578" s="284" t="s">
        <v>170</v>
      </c>
      <c r="F578" s="278" t="s">
        <v>378</v>
      </c>
      <c r="G578" s="284"/>
      <c r="H578" s="254">
        <f>H579</f>
        <v>1330.7</v>
      </c>
      <c r="I578" s="254">
        <f t="shared" ref="I578:J578" si="292">I579</f>
        <v>1330.7</v>
      </c>
      <c r="J578" s="255">
        <f t="shared" si="292"/>
        <v>1330.7</v>
      </c>
      <c r="K578" s="105"/>
      <c r="L578" s="50"/>
      <c r="M578" s="50"/>
      <c r="N578" s="36"/>
    </row>
    <row r="579" spans="1:14" ht="50.25" customHeight="1" thickBot="1" x14ac:dyDescent="0.35">
      <c r="B579" s="226">
        <f t="shared" si="264"/>
        <v>561</v>
      </c>
      <c r="C579" s="331" t="s">
        <v>140</v>
      </c>
      <c r="D579" s="251">
        <v>906</v>
      </c>
      <c r="E579" s="252" t="s">
        <v>170</v>
      </c>
      <c r="F579" s="253" t="s">
        <v>378</v>
      </c>
      <c r="G579" s="252" t="s">
        <v>268</v>
      </c>
      <c r="H579" s="254">
        <v>1330.7</v>
      </c>
      <c r="I579" s="254">
        <v>1330.7</v>
      </c>
      <c r="J579" s="255">
        <v>1330.7</v>
      </c>
      <c r="K579" s="105"/>
      <c r="L579" s="58"/>
    </row>
    <row r="580" spans="1:14" ht="15.75" customHeight="1" thickBot="1" x14ac:dyDescent="0.35">
      <c r="B580" s="218">
        <f t="shared" si="264"/>
        <v>562</v>
      </c>
      <c r="C580" s="233" t="s">
        <v>398</v>
      </c>
      <c r="D580" s="323">
        <v>906</v>
      </c>
      <c r="E580" s="324" t="s">
        <v>399</v>
      </c>
      <c r="F580" s="348"/>
      <c r="G580" s="340"/>
      <c r="H580" s="258">
        <f>H581</f>
        <v>462.4</v>
      </c>
      <c r="I580" s="258">
        <f t="shared" ref="I580:J582" si="293">I581</f>
        <v>0</v>
      </c>
      <c r="J580" s="259">
        <f t="shared" si="293"/>
        <v>0</v>
      </c>
      <c r="K580" s="105"/>
    </row>
    <row r="581" spans="1:14" ht="78.75" x14ac:dyDescent="0.3">
      <c r="B581" s="236">
        <f t="shared" si="264"/>
        <v>563</v>
      </c>
      <c r="C581" s="268" t="s">
        <v>641</v>
      </c>
      <c r="D581" s="238">
        <v>906</v>
      </c>
      <c r="E581" s="239" t="s">
        <v>400</v>
      </c>
      <c r="F581" s="240" t="s">
        <v>220</v>
      </c>
      <c r="G581" s="239"/>
      <c r="H581" s="242">
        <f>H582</f>
        <v>462.4</v>
      </c>
      <c r="I581" s="242">
        <f t="shared" si="293"/>
        <v>0</v>
      </c>
      <c r="J581" s="243">
        <f t="shared" si="293"/>
        <v>0</v>
      </c>
      <c r="K581" s="105"/>
    </row>
    <row r="582" spans="1:14" ht="78.75" x14ac:dyDescent="0.3">
      <c r="A582" s="47"/>
      <c r="B582" s="236">
        <f t="shared" si="264"/>
        <v>564</v>
      </c>
      <c r="C582" s="261" t="s">
        <v>645</v>
      </c>
      <c r="D582" s="245">
        <v>906</v>
      </c>
      <c r="E582" s="246" t="s">
        <v>399</v>
      </c>
      <c r="F582" s="247" t="s">
        <v>246</v>
      </c>
      <c r="G582" s="246"/>
      <c r="H582" s="248">
        <f>H583</f>
        <v>462.4</v>
      </c>
      <c r="I582" s="248">
        <f t="shared" si="293"/>
        <v>0</v>
      </c>
      <c r="J582" s="249">
        <f t="shared" si="293"/>
        <v>0</v>
      </c>
      <c r="K582" s="105"/>
    </row>
    <row r="583" spans="1:14" ht="78.75" x14ac:dyDescent="0.3">
      <c r="A583" s="47"/>
      <c r="B583" s="236">
        <f t="shared" si="264"/>
        <v>565</v>
      </c>
      <c r="C583" s="261" t="s">
        <v>309</v>
      </c>
      <c r="D583" s="245">
        <v>906</v>
      </c>
      <c r="E583" s="246" t="s">
        <v>399</v>
      </c>
      <c r="F583" s="275" t="s">
        <v>396</v>
      </c>
      <c r="G583" s="246"/>
      <c r="H583" s="248">
        <f>H584</f>
        <v>462.4</v>
      </c>
      <c r="I583" s="248">
        <f t="shared" ref="I583:J583" si="294">I584</f>
        <v>0</v>
      </c>
      <c r="J583" s="249">
        <f t="shared" si="294"/>
        <v>0</v>
      </c>
      <c r="K583" s="105"/>
    </row>
    <row r="584" spans="1:14" ht="48" customHeight="1" thickBot="1" x14ac:dyDescent="0.35">
      <c r="B584" s="226">
        <f t="shared" si="264"/>
        <v>566</v>
      </c>
      <c r="C584" s="331" t="s">
        <v>430</v>
      </c>
      <c r="D584" s="251">
        <v>906</v>
      </c>
      <c r="E584" s="252" t="s">
        <v>399</v>
      </c>
      <c r="F584" s="253" t="s">
        <v>396</v>
      </c>
      <c r="G584" s="252" t="s">
        <v>429</v>
      </c>
      <c r="H584" s="254">
        <v>462.4</v>
      </c>
      <c r="I584" s="254">
        <v>0</v>
      </c>
      <c r="J584" s="255">
        <v>0</v>
      </c>
      <c r="K584" s="105"/>
    </row>
    <row r="585" spans="1:14" ht="32.25" thickBot="1" x14ac:dyDescent="0.35">
      <c r="B585" s="218">
        <f t="shared" si="264"/>
        <v>567</v>
      </c>
      <c r="C585" s="219" t="s">
        <v>93</v>
      </c>
      <c r="D585" s="337">
        <v>906</v>
      </c>
      <c r="E585" s="341" t="s">
        <v>310</v>
      </c>
      <c r="F585" s="348"/>
      <c r="G585" s="340"/>
      <c r="H585" s="224">
        <f>H596+H607+H586</f>
        <v>38516</v>
      </c>
      <c r="I585" s="224">
        <f>I596+I607+I586</f>
        <v>32437.7</v>
      </c>
      <c r="J585" s="225">
        <f>J596+J607+J586</f>
        <v>39021.5</v>
      </c>
      <c r="K585" s="105"/>
    </row>
    <row r="586" spans="1:14" ht="19.5" thickBot="1" x14ac:dyDescent="0.35">
      <c r="B586" s="218">
        <f t="shared" si="264"/>
        <v>568</v>
      </c>
      <c r="C586" s="349" t="s">
        <v>407</v>
      </c>
      <c r="D586" s="223">
        <v>906</v>
      </c>
      <c r="E586" s="257" t="s">
        <v>406</v>
      </c>
      <c r="F586" s="350"/>
      <c r="G586" s="306"/>
      <c r="H586" s="258">
        <f>H587</f>
        <v>32610.899999999998</v>
      </c>
      <c r="I586" s="258">
        <f t="shared" ref="I586:J586" si="295">I587</f>
        <v>32437.7</v>
      </c>
      <c r="J586" s="259">
        <f t="shared" si="295"/>
        <v>39021.5</v>
      </c>
      <c r="K586" s="105"/>
    </row>
    <row r="587" spans="1:14" ht="78.75" x14ac:dyDescent="0.3">
      <c r="B587" s="236">
        <f t="shared" si="264"/>
        <v>569</v>
      </c>
      <c r="C587" s="268" t="s">
        <v>658</v>
      </c>
      <c r="D587" s="273">
        <v>906</v>
      </c>
      <c r="E587" s="277" t="s">
        <v>406</v>
      </c>
      <c r="F587" s="280" t="s">
        <v>220</v>
      </c>
      <c r="G587" s="277"/>
      <c r="H587" s="311">
        <f>H588+H593</f>
        <v>32610.899999999998</v>
      </c>
      <c r="I587" s="311">
        <f>I588+I593</f>
        <v>32437.7</v>
      </c>
      <c r="J587" s="312">
        <f>J588+J593</f>
        <v>39021.5</v>
      </c>
      <c r="K587" s="105"/>
    </row>
    <row r="588" spans="1:14" ht="110.25" x14ac:dyDescent="0.3">
      <c r="B588" s="236">
        <f t="shared" si="264"/>
        <v>570</v>
      </c>
      <c r="C588" s="244" t="s">
        <v>651</v>
      </c>
      <c r="D588" s="245">
        <v>906</v>
      </c>
      <c r="E588" s="246" t="s">
        <v>406</v>
      </c>
      <c r="F588" s="247" t="s">
        <v>247</v>
      </c>
      <c r="G588" s="246"/>
      <c r="H588" s="248">
        <f>H589+H591</f>
        <v>31839.3</v>
      </c>
      <c r="I588" s="248">
        <f t="shared" ref="I588:J588" si="296">I589+I591</f>
        <v>32437.7</v>
      </c>
      <c r="J588" s="249">
        <f t="shared" si="296"/>
        <v>39021.5</v>
      </c>
      <c r="K588" s="105"/>
    </row>
    <row r="589" spans="1:14" ht="78.75" x14ac:dyDescent="0.3">
      <c r="B589" s="236">
        <f t="shared" si="264"/>
        <v>571</v>
      </c>
      <c r="C589" s="244" t="s">
        <v>35</v>
      </c>
      <c r="D589" s="282">
        <v>906</v>
      </c>
      <c r="E589" s="246" t="s">
        <v>406</v>
      </c>
      <c r="F589" s="275" t="s">
        <v>529</v>
      </c>
      <c r="G589" s="274"/>
      <c r="H589" s="248">
        <f>H590</f>
        <v>29734.1</v>
      </c>
      <c r="I589" s="248">
        <f t="shared" ref="I589:J589" si="297">I590</f>
        <v>30016.9</v>
      </c>
      <c r="J589" s="249">
        <f t="shared" si="297"/>
        <v>36237.800000000003</v>
      </c>
      <c r="K589" s="105"/>
    </row>
    <row r="590" spans="1:14" ht="31.5" x14ac:dyDescent="0.2">
      <c r="B590" s="236">
        <f t="shared" si="264"/>
        <v>572</v>
      </c>
      <c r="C590" s="244" t="s">
        <v>75</v>
      </c>
      <c r="D590" s="282">
        <v>906</v>
      </c>
      <c r="E590" s="246" t="s">
        <v>406</v>
      </c>
      <c r="F590" s="275" t="s">
        <v>529</v>
      </c>
      <c r="G590" s="274" t="s">
        <v>71</v>
      </c>
      <c r="H590" s="248">
        <v>29734.1</v>
      </c>
      <c r="I590" s="300">
        <v>30016.9</v>
      </c>
      <c r="J590" s="288">
        <v>36237.800000000003</v>
      </c>
      <c r="K590" s="105"/>
      <c r="L590" s="57"/>
      <c r="M590" s="51"/>
    </row>
    <row r="591" spans="1:14" ht="78.75" x14ac:dyDescent="0.3">
      <c r="B591" s="236">
        <f t="shared" si="264"/>
        <v>573</v>
      </c>
      <c r="C591" s="244" t="s">
        <v>526</v>
      </c>
      <c r="D591" s="282">
        <v>906</v>
      </c>
      <c r="E591" s="246" t="s">
        <v>406</v>
      </c>
      <c r="F591" s="275" t="s">
        <v>528</v>
      </c>
      <c r="G591" s="274"/>
      <c r="H591" s="248">
        <f>H592</f>
        <v>2105.1999999999998</v>
      </c>
      <c r="I591" s="248">
        <f t="shared" ref="I591:J591" si="298">I592</f>
        <v>2420.8000000000002</v>
      </c>
      <c r="J591" s="249">
        <f t="shared" si="298"/>
        <v>2783.7</v>
      </c>
      <c r="K591" s="105"/>
    </row>
    <row r="592" spans="1:14" ht="31.5" x14ac:dyDescent="0.3">
      <c r="B592" s="236">
        <f t="shared" si="264"/>
        <v>574</v>
      </c>
      <c r="C592" s="244" t="s">
        <v>75</v>
      </c>
      <c r="D592" s="245">
        <v>906</v>
      </c>
      <c r="E592" s="246" t="s">
        <v>406</v>
      </c>
      <c r="F592" s="247" t="s">
        <v>528</v>
      </c>
      <c r="G592" s="246" t="s">
        <v>71</v>
      </c>
      <c r="H592" s="248">
        <v>2105.1999999999998</v>
      </c>
      <c r="I592" s="248">
        <v>2420.8000000000002</v>
      </c>
      <c r="J592" s="249">
        <v>2783.7</v>
      </c>
      <c r="K592" s="105"/>
    </row>
    <row r="593" spans="2:11" ht="110.25" x14ac:dyDescent="0.3">
      <c r="B593" s="236">
        <f t="shared" si="264"/>
        <v>575</v>
      </c>
      <c r="C593" s="244" t="s">
        <v>659</v>
      </c>
      <c r="D593" s="245">
        <v>906</v>
      </c>
      <c r="E593" s="246" t="s">
        <v>406</v>
      </c>
      <c r="F593" s="247" t="s">
        <v>44</v>
      </c>
      <c r="G593" s="246"/>
      <c r="H593" s="248">
        <f>H594</f>
        <v>771.6</v>
      </c>
      <c r="I593" s="248">
        <f t="shared" ref="I593:J594" si="299">I594</f>
        <v>0</v>
      </c>
      <c r="J593" s="249">
        <f t="shared" si="299"/>
        <v>0</v>
      </c>
      <c r="K593" s="105"/>
    </row>
    <row r="594" spans="2:11" ht="47.25" x14ac:dyDescent="0.3">
      <c r="B594" s="236">
        <f t="shared" si="264"/>
        <v>576</v>
      </c>
      <c r="C594" s="244" t="s">
        <v>323</v>
      </c>
      <c r="D594" s="245">
        <v>906</v>
      </c>
      <c r="E594" s="246" t="s">
        <v>406</v>
      </c>
      <c r="F594" s="247" t="s">
        <v>530</v>
      </c>
      <c r="G594" s="246"/>
      <c r="H594" s="248">
        <f>H595</f>
        <v>771.6</v>
      </c>
      <c r="I594" s="248">
        <f t="shared" si="299"/>
        <v>0</v>
      </c>
      <c r="J594" s="249">
        <f t="shared" si="299"/>
        <v>0</v>
      </c>
      <c r="K594" s="105"/>
    </row>
    <row r="595" spans="2:11" ht="32.25" thickBot="1" x14ac:dyDescent="0.35">
      <c r="B595" s="226">
        <f t="shared" si="264"/>
        <v>577</v>
      </c>
      <c r="C595" s="250" t="s">
        <v>75</v>
      </c>
      <c r="D595" s="251">
        <v>906</v>
      </c>
      <c r="E595" s="252" t="s">
        <v>406</v>
      </c>
      <c r="F595" s="253" t="s">
        <v>530</v>
      </c>
      <c r="G595" s="252" t="s">
        <v>71</v>
      </c>
      <c r="H595" s="264">
        <v>771.6</v>
      </c>
      <c r="I595" s="265">
        <v>0</v>
      </c>
      <c r="J595" s="266">
        <v>0</v>
      </c>
      <c r="K595" s="105"/>
    </row>
    <row r="596" spans="2:11" ht="19.5" thickBot="1" x14ac:dyDescent="0.35">
      <c r="B596" s="218">
        <f t="shared" ref="B596:B655" si="300">B595+1</f>
        <v>578</v>
      </c>
      <c r="C596" s="349" t="s">
        <v>312</v>
      </c>
      <c r="D596" s="234">
        <v>906</v>
      </c>
      <c r="E596" s="235" t="s">
        <v>311</v>
      </c>
      <c r="F596" s="350"/>
      <c r="G596" s="306"/>
      <c r="H596" s="258">
        <f>H597</f>
        <v>248.39999999999998</v>
      </c>
      <c r="I596" s="258">
        <f t="shared" ref="I596:J596" si="301">I597</f>
        <v>0</v>
      </c>
      <c r="J596" s="259">
        <f t="shared" si="301"/>
        <v>0</v>
      </c>
      <c r="K596" s="105"/>
    </row>
    <row r="597" spans="2:11" ht="78.75" x14ac:dyDescent="0.3">
      <c r="B597" s="236">
        <f t="shared" si="300"/>
        <v>579</v>
      </c>
      <c r="C597" s="268" t="s">
        <v>658</v>
      </c>
      <c r="D597" s="273">
        <v>906</v>
      </c>
      <c r="E597" s="270" t="s">
        <v>311</v>
      </c>
      <c r="F597" s="271" t="s">
        <v>220</v>
      </c>
      <c r="G597" s="270"/>
      <c r="H597" s="242">
        <f>H598</f>
        <v>248.39999999999998</v>
      </c>
      <c r="I597" s="242">
        <f t="shared" ref="I597:J597" si="302">I598</f>
        <v>0</v>
      </c>
      <c r="J597" s="243">
        <f t="shared" si="302"/>
        <v>0</v>
      </c>
      <c r="K597" s="105"/>
    </row>
    <row r="598" spans="2:11" ht="111.75" customHeight="1" x14ac:dyDescent="0.3">
      <c r="B598" s="236">
        <f t="shared" si="300"/>
        <v>580</v>
      </c>
      <c r="C598" s="244" t="s">
        <v>651</v>
      </c>
      <c r="D598" s="282">
        <v>906</v>
      </c>
      <c r="E598" s="274" t="s">
        <v>311</v>
      </c>
      <c r="F598" s="275" t="s">
        <v>247</v>
      </c>
      <c r="G598" s="274"/>
      <c r="H598" s="248">
        <f>H603+H605+H599+H601</f>
        <v>248.39999999999998</v>
      </c>
      <c r="I598" s="248">
        <f t="shared" ref="I598:J598" si="303">I603+I605+I599+I601</f>
        <v>0</v>
      </c>
      <c r="J598" s="249">
        <f t="shared" si="303"/>
        <v>0</v>
      </c>
      <c r="K598" s="105"/>
    </row>
    <row r="599" spans="2:11" ht="69" customHeight="1" x14ac:dyDescent="0.3">
      <c r="B599" s="236">
        <f t="shared" si="300"/>
        <v>581</v>
      </c>
      <c r="C599" s="244" t="s">
        <v>522</v>
      </c>
      <c r="D599" s="269">
        <v>906</v>
      </c>
      <c r="E599" s="270" t="s">
        <v>311</v>
      </c>
      <c r="F599" s="275" t="s">
        <v>703</v>
      </c>
      <c r="G599" s="270"/>
      <c r="H599" s="248">
        <f>H600</f>
        <v>32.1</v>
      </c>
      <c r="I599" s="248">
        <f t="shared" ref="I599:J599" si="304">I600</f>
        <v>0</v>
      </c>
      <c r="J599" s="249">
        <f t="shared" si="304"/>
        <v>0</v>
      </c>
      <c r="K599" s="105"/>
    </row>
    <row r="600" spans="2:11" ht="36.75" customHeight="1" x14ac:dyDescent="0.3">
      <c r="B600" s="236">
        <f t="shared" si="300"/>
        <v>582</v>
      </c>
      <c r="C600" s="244" t="s">
        <v>75</v>
      </c>
      <c r="D600" s="245">
        <v>906</v>
      </c>
      <c r="E600" s="246" t="s">
        <v>311</v>
      </c>
      <c r="F600" s="275" t="s">
        <v>703</v>
      </c>
      <c r="G600" s="246" t="s">
        <v>71</v>
      </c>
      <c r="H600" s="248">
        <v>32.1</v>
      </c>
      <c r="I600" s="248">
        <v>0</v>
      </c>
      <c r="J600" s="249">
        <v>0</v>
      </c>
      <c r="K600" s="105"/>
    </row>
    <row r="601" spans="2:11" ht="66.75" customHeight="1" x14ac:dyDescent="0.3">
      <c r="B601" s="236">
        <f t="shared" si="300"/>
        <v>583</v>
      </c>
      <c r="C601" s="244" t="s">
        <v>522</v>
      </c>
      <c r="D601" s="245">
        <v>906</v>
      </c>
      <c r="E601" s="246" t="s">
        <v>311</v>
      </c>
      <c r="F601" s="247" t="s">
        <v>523</v>
      </c>
      <c r="G601" s="246"/>
      <c r="H601" s="248">
        <f>H602</f>
        <v>74.8</v>
      </c>
      <c r="I601" s="248">
        <f t="shared" ref="I601:J601" si="305">I602</f>
        <v>0</v>
      </c>
      <c r="J601" s="249">
        <f t="shared" si="305"/>
        <v>0</v>
      </c>
      <c r="K601" s="105"/>
    </row>
    <row r="602" spans="2:11" ht="35.25" customHeight="1" x14ac:dyDescent="0.3">
      <c r="B602" s="236">
        <f t="shared" si="300"/>
        <v>584</v>
      </c>
      <c r="C602" s="244" t="s">
        <v>75</v>
      </c>
      <c r="D602" s="245">
        <v>906</v>
      </c>
      <c r="E602" s="246" t="s">
        <v>311</v>
      </c>
      <c r="F602" s="247" t="s">
        <v>523</v>
      </c>
      <c r="G602" s="246" t="s">
        <v>71</v>
      </c>
      <c r="H602" s="248">
        <v>74.8</v>
      </c>
      <c r="I602" s="248">
        <v>0</v>
      </c>
      <c r="J602" s="249">
        <v>0</v>
      </c>
      <c r="K602" s="105"/>
    </row>
    <row r="603" spans="2:11" ht="78.75" x14ac:dyDescent="0.3">
      <c r="B603" s="236">
        <f t="shared" si="300"/>
        <v>585</v>
      </c>
      <c r="C603" s="244" t="s">
        <v>313</v>
      </c>
      <c r="D603" s="245">
        <v>906</v>
      </c>
      <c r="E603" s="246" t="s">
        <v>311</v>
      </c>
      <c r="F603" s="247" t="s">
        <v>732</v>
      </c>
      <c r="G603" s="246"/>
      <c r="H603" s="248">
        <f>H604</f>
        <v>42.5</v>
      </c>
      <c r="I603" s="248">
        <f t="shared" ref="I603:J603" si="306">I604</f>
        <v>0</v>
      </c>
      <c r="J603" s="249">
        <f t="shared" si="306"/>
        <v>0</v>
      </c>
      <c r="K603" s="105"/>
    </row>
    <row r="604" spans="2:11" ht="31.5" x14ac:dyDescent="0.3">
      <c r="B604" s="236">
        <f t="shared" si="300"/>
        <v>586</v>
      </c>
      <c r="C604" s="244" t="s">
        <v>75</v>
      </c>
      <c r="D604" s="245">
        <v>906</v>
      </c>
      <c r="E604" s="246" t="s">
        <v>311</v>
      </c>
      <c r="F604" s="247" t="s">
        <v>732</v>
      </c>
      <c r="G604" s="246" t="s">
        <v>71</v>
      </c>
      <c r="H604" s="248">
        <v>42.5</v>
      </c>
      <c r="I604" s="248">
        <v>0</v>
      </c>
      <c r="J604" s="249">
        <v>0</v>
      </c>
      <c r="K604" s="105"/>
    </row>
    <row r="605" spans="2:11" ht="78.75" x14ac:dyDescent="0.3">
      <c r="B605" s="236">
        <f t="shared" si="300"/>
        <v>587</v>
      </c>
      <c r="C605" s="244" t="s">
        <v>313</v>
      </c>
      <c r="D605" s="245">
        <v>906</v>
      </c>
      <c r="E605" s="246" t="s">
        <v>311</v>
      </c>
      <c r="F605" s="247" t="s">
        <v>733</v>
      </c>
      <c r="G605" s="246"/>
      <c r="H605" s="248">
        <f>H606</f>
        <v>99</v>
      </c>
      <c r="I605" s="248">
        <f t="shared" ref="I605:J605" si="307">I606</f>
        <v>0</v>
      </c>
      <c r="J605" s="249">
        <f t="shared" si="307"/>
        <v>0</v>
      </c>
      <c r="K605" s="105"/>
    </row>
    <row r="606" spans="2:11" ht="32.25" thickBot="1" x14ac:dyDescent="0.35">
      <c r="B606" s="226">
        <f t="shared" si="300"/>
        <v>588</v>
      </c>
      <c r="C606" s="250" t="s">
        <v>75</v>
      </c>
      <c r="D606" s="251">
        <v>906</v>
      </c>
      <c r="E606" s="252" t="s">
        <v>311</v>
      </c>
      <c r="F606" s="253" t="s">
        <v>733</v>
      </c>
      <c r="G606" s="252" t="s">
        <v>71</v>
      </c>
      <c r="H606" s="254">
        <v>99</v>
      </c>
      <c r="I606" s="254">
        <v>0</v>
      </c>
      <c r="J606" s="255">
        <v>0</v>
      </c>
      <c r="K606" s="105"/>
    </row>
    <row r="607" spans="2:11" ht="48" thickBot="1" x14ac:dyDescent="0.35">
      <c r="B607" s="218">
        <f t="shared" si="300"/>
        <v>589</v>
      </c>
      <c r="C607" s="233" t="s">
        <v>419</v>
      </c>
      <c r="D607" s="234">
        <v>906</v>
      </c>
      <c r="E607" s="235" t="s">
        <v>418</v>
      </c>
      <c r="F607" s="267"/>
      <c r="G607" s="235"/>
      <c r="H607" s="258">
        <f>H608</f>
        <v>5656.7</v>
      </c>
      <c r="I607" s="258">
        <f t="shared" ref="I607:J607" si="308">I608</f>
        <v>0</v>
      </c>
      <c r="J607" s="259">
        <f t="shared" si="308"/>
        <v>0</v>
      </c>
      <c r="K607" s="105"/>
    </row>
    <row r="608" spans="2:11" ht="78.75" x14ac:dyDescent="0.3">
      <c r="B608" s="236">
        <f t="shared" si="300"/>
        <v>590</v>
      </c>
      <c r="C608" s="268" t="s">
        <v>641</v>
      </c>
      <c r="D608" s="269">
        <v>906</v>
      </c>
      <c r="E608" s="239" t="s">
        <v>418</v>
      </c>
      <c r="F608" s="271" t="s">
        <v>220</v>
      </c>
      <c r="G608" s="281"/>
      <c r="H608" s="351">
        <f>H609</f>
        <v>5656.7</v>
      </c>
      <c r="I608" s="351">
        <f t="shared" ref="I608:J608" si="309">I609</f>
        <v>0</v>
      </c>
      <c r="J608" s="352">
        <f t="shared" si="309"/>
        <v>0</v>
      </c>
      <c r="K608" s="105"/>
    </row>
    <row r="609" spans="2:11" ht="77.25" customHeight="1" x14ac:dyDescent="0.3">
      <c r="B609" s="236">
        <f t="shared" si="300"/>
        <v>591</v>
      </c>
      <c r="C609" s="244" t="s">
        <v>651</v>
      </c>
      <c r="D609" s="282">
        <v>906</v>
      </c>
      <c r="E609" s="246" t="s">
        <v>418</v>
      </c>
      <c r="F609" s="275" t="s">
        <v>247</v>
      </c>
      <c r="G609" s="270"/>
      <c r="H609" s="248">
        <f>H610</f>
        <v>5656.7</v>
      </c>
      <c r="I609" s="248">
        <f t="shared" ref="I609:J609" si="310">I610</f>
        <v>0</v>
      </c>
      <c r="J609" s="249">
        <f t="shared" si="310"/>
        <v>0</v>
      </c>
      <c r="K609" s="105"/>
    </row>
    <row r="610" spans="2:11" ht="78" customHeight="1" x14ac:dyDescent="0.3">
      <c r="B610" s="236">
        <f t="shared" si="300"/>
        <v>592</v>
      </c>
      <c r="C610" s="244" t="s">
        <v>35</v>
      </c>
      <c r="D610" s="245">
        <v>906</v>
      </c>
      <c r="E610" s="246" t="s">
        <v>418</v>
      </c>
      <c r="F610" s="247" t="s">
        <v>529</v>
      </c>
      <c r="G610" s="246"/>
      <c r="H610" s="248">
        <f>H611</f>
        <v>5656.7</v>
      </c>
      <c r="I610" s="248">
        <f t="shared" ref="I610:J610" si="311">I611</f>
        <v>0</v>
      </c>
      <c r="J610" s="249">
        <f t="shared" si="311"/>
        <v>0</v>
      </c>
      <c r="K610" s="105"/>
    </row>
    <row r="611" spans="2:11" ht="32.25" thickBot="1" x14ac:dyDescent="0.35">
      <c r="B611" s="226">
        <f t="shared" si="300"/>
        <v>593</v>
      </c>
      <c r="C611" s="250" t="s">
        <v>75</v>
      </c>
      <c r="D611" s="273">
        <v>906</v>
      </c>
      <c r="E611" s="277" t="s">
        <v>418</v>
      </c>
      <c r="F611" s="353" t="s">
        <v>529</v>
      </c>
      <c r="G611" s="329" t="s">
        <v>71</v>
      </c>
      <c r="H611" s="311">
        <v>5656.7</v>
      </c>
      <c r="I611" s="311">
        <v>0</v>
      </c>
      <c r="J611" s="312">
        <v>0</v>
      </c>
      <c r="K611" s="105"/>
    </row>
    <row r="612" spans="2:11" ht="63" customHeight="1" thickBot="1" x14ac:dyDescent="0.35">
      <c r="B612" s="218">
        <f t="shared" si="300"/>
        <v>594</v>
      </c>
      <c r="C612" s="219" t="s">
        <v>678</v>
      </c>
      <c r="D612" s="223">
        <v>912</v>
      </c>
      <c r="E612" s="223"/>
      <c r="F612" s="350"/>
      <c r="G612" s="223"/>
      <c r="H612" s="224">
        <f>H613+H621</f>
        <v>13817.300000000001</v>
      </c>
      <c r="I612" s="224">
        <f>I613+I621</f>
        <v>13981.300000000001</v>
      </c>
      <c r="J612" s="225">
        <f>J613+J621</f>
        <v>13981.300000000001</v>
      </c>
      <c r="K612" s="105"/>
    </row>
    <row r="613" spans="2:11" ht="32.25" thickBot="1" x14ac:dyDescent="0.35">
      <c r="B613" s="218">
        <f t="shared" si="300"/>
        <v>595</v>
      </c>
      <c r="C613" s="219" t="s">
        <v>177</v>
      </c>
      <c r="D613" s="223">
        <v>912</v>
      </c>
      <c r="E613" s="257" t="s">
        <v>176</v>
      </c>
      <c r="F613" s="350"/>
      <c r="G613" s="223"/>
      <c r="H613" s="224">
        <f>H614</f>
        <v>11580.900000000001</v>
      </c>
      <c r="I613" s="224">
        <f t="shared" ref="I613:J613" si="312">I614</f>
        <v>11744.900000000001</v>
      </c>
      <c r="J613" s="225">
        <f t="shared" si="312"/>
        <v>11744.900000000001</v>
      </c>
      <c r="K613" s="105"/>
    </row>
    <row r="614" spans="2:11" ht="95.25" thickBot="1" x14ac:dyDescent="0.35">
      <c r="B614" s="218">
        <f t="shared" si="300"/>
        <v>596</v>
      </c>
      <c r="C614" s="233" t="s">
        <v>282</v>
      </c>
      <c r="D614" s="223">
        <v>912</v>
      </c>
      <c r="E614" s="235" t="s">
        <v>153</v>
      </c>
      <c r="F614" s="354"/>
      <c r="G614" s="235"/>
      <c r="H614" s="258">
        <f>H615</f>
        <v>11580.900000000001</v>
      </c>
      <c r="I614" s="258">
        <f t="shared" ref="I614:J614" si="313">I615</f>
        <v>11744.900000000001</v>
      </c>
      <c r="J614" s="259">
        <f t="shared" si="313"/>
        <v>11744.900000000001</v>
      </c>
      <c r="K614" s="105"/>
    </row>
    <row r="615" spans="2:11" ht="31.5" x14ac:dyDescent="0.3">
      <c r="B615" s="236">
        <f t="shared" si="300"/>
        <v>597</v>
      </c>
      <c r="C615" s="279" t="s">
        <v>379</v>
      </c>
      <c r="D615" s="269">
        <v>912</v>
      </c>
      <c r="E615" s="270" t="s">
        <v>153</v>
      </c>
      <c r="F615" s="271" t="s">
        <v>36</v>
      </c>
      <c r="G615" s="281"/>
      <c r="H615" s="242">
        <f>H616+H619</f>
        <v>11580.900000000001</v>
      </c>
      <c r="I615" s="242">
        <f t="shared" ref="I615:J615" si="314">I616+I619</f>
        <v>11744.900000000001</v>
      </c>
      <c r="J615" s="243">
        <f t="shared" si="314"/>
        <v>11744.900000000001</v>
      </c>
      <c r="K615" s="105"/>
    </row>
    <row r="616" spans="2:11" ht="48.75" customHeight="1" x14ac:dyDescent="0.3">
      <c r="B616" s="236">
        <f t="shared" si="300"/>
        <v>598</v>
      </c>
      <c r="C616" s="261" t="s">
        <v>115</v>
      </c>
      <c r="D616" s="282">
        <v>912</v>
      </c>
      <c r="E616" s="274" t="s">
        <v>153</v>
      </c>
      <c r="F616" s="274" t="s">
        <v>99</v>
      </c>
      <c r="G616" s="274"/>
      <c r="H616" s="248">
        <f>H617+H618</f>
        <v>6836.9000000000005</v>
      </c>
      <c r="I616" s="248">
        <f t="shared" ref="I616:J616" si="315">I617+I618</f>
        <v>7004.9000000000005</v>
      </c>
      <c r="J616" s="249">
        <f t="shared" si="315"/>
        <v>7004.9000000000005</v>
      </c>
      <c r="K616" s="105"/>
    </row>
    <row r="617" spans="2:11" ht="47.25" x14ac:dyDescent="0.3">
      <c r="B617" s="236">
        <f t="shared" si="300"/>
        <v>599</v>
      </c>
      <c r="C617" s="244" t="s">
        <v>114</v>
      </c>
      <c r="D617" s="282">
        <v>912</v>
      </c>
      <c r="E617" s="274" t="s">
        <v>153</v>
      </c>
      <c r="F617" s="274" t="s">
        <v>99</v>
      </c>
      <c r="G617" s="274" t="s">
        <v>113</v>
      </c>
      <c r="H617" s="248">
        <v>5494.6</v>
      </c>
      <c r="I617" s="248">
        <v>5492.6</v>
      </c>
      <c r="J617" s="249">
        <v>5492.6</v>
      </c>
      <c r="K617" s="105"/>
    </row>
    <row r="618" spans="2:11" ht="63" x14ac:dyDescent="0.3">
      <c r="B618" s="236">
        <f t="shared" si="300"/>
        <v>600</v>
      </c>
      <c r="C618" s="244" t="s">
        <v>117</v>
      </c>
      <c r="D618" s="282">
        <v>912</v>
      </c>
      <c r="E618" s="274" t="s">
        <v>153</v>
      </c>
      <c r="F618" s="274" t="s">
        <v>99</v>
      </c>
      <c r="G618" s="274" t="s">
        <v>116</v>
      </c>
      <c r="H618" s="248">
        <v>1342.3</v>
      </c>
      <c r="I618" s="300">
        <v>1512.3</v>
      </c>
      <c r="J618" s="301">
        <v>1512.3</v>
      </c>
      <c r="K618" s="105"/>
    </row>
    <row r="619" spans="2:11" ht="36" customHeight="1" x14ac:dyDescent="0.3">
      <c r="B619" s="236">
        <f t="shared" si="300"/>
        <v>601</v>
      </c>
      <c r="C619" s="244" t="s">
        <v>291</v>
      </c>
      <c r="D619" s="282">
        <v>912</v>
      </c>
      <c r="E619" s="274" t="s">
        <v>153</v>
      </c>
      <c r="F619" s="274" t="s">
        <v>292</v>
      </c>
      <c r="G619" s="270"/>
      <c r="H619" s="248">
        <f>H620</f>
        <v>4744</v>
      </c>
      <c r="I619" s="248">
        <f t="shared" ref="I619:J619" si="316">I620</f>
        <v>4740</v>
      </c>
      <c r="J619" s="249">
        <f t="shared" si="316"/>
        <v>4740</v>
      </c>
      <c r="K619" s="105"/>
    </row>
    <row r="620" spans="2:11" ht="48" thickBot="1" x14ac:dyDescent="0.35">
      <c r="B620" s="226">
        <f t="shared" si="300"/>
        <v>602</v>
      </c>
      <c r="C620" s="250" t="s">
        <v>114</v>
      </c>
      <c r="D620" s="251">
        <v>912</v>
      </c>
      <c r="E620" s="252" t="s">
        <v>153</v>
      </c>
      <c r="F620" s="252" t="s">
        <v>292</v>
      </c>
      <c r="G620" s="252" t="s">
        <v>113</v>
      </c>
      <c r="H620" s="254">
        <v>4744</v>
      </c>
      <c r="I620" s="254">
        <v>4740</v>
      </c>
      <c r="J620" s="255">
        <v>4740</v>
      </c>
      <c r="K620" s="105"/>
    </row>
    <row r="621" spans="2:11" ht="19.5" thickBot="1" x14ac:dyDescent="0.35">
      <c r="B621" s="218">
        <f t="shared" si="300"/>
        <v>603</v>
      </c>
      <c r="C621" s="219" t="s">
        <v>190</v>
      </c>
      <c r="D621" s="223">
        <v>912</v>
      </c>
      <c r="E621" s="257" t="s">
        <v>85</v>
      </c>
      <c r="F621" s="354"/>
      <c r="G621" s="257"/>
      <c r="H621" s="224">
        <f>H622</f>
        <v>2236.4</v>
      </c>
      <c r="I621" s="224">
        <f t="shared" ref="I621:J621" si="317">I622</f>
        <v>2236.4</v>
      </c>
      <c r="J621" s="225">
        <f t="shared" si="317"/>
        <v>2236.4</v>
      </c>
      <c r="K621" s="105"/>
    </row>
    <row r="622" spans="2:11" ht="19.5" thickBot="1" x14ac:dyDescent="0.35">
      <c r="B622" s="218">
        <f t="shared" si="300"/>
        <v>604</v>
      </c>
      <c r="C622" s="233" t="s">
        <v>163</v>
      </c>
      <c r="D622" s="234">
        <v>912</v>
      </c>
      <c r="E622" s="235">
        <v>1001</v>
      </c>
      <c r="F622" s="235"/>
      <c r="G622" s="235"/>
      <c r="H622" s="258">
        <f>H623</f>
        <v>2236.4</v>
      </c>
      <c r="I622" s="258">
        <f t="shared" ref="I622:J622" si="318">I623</f>
        <v>2236.4</v>
      </c>
      <c r="J622" s="259">
        <f t="shared" si="318"/>
        <v>2236.4</v>
      </c>
      <c r="K622" s="105"/>
    </row>
    <row r="623" spans="2:11" ht="31.5" x14ac:dyDescent="0.3">
      <c r="B623" s="236">
        <f t="shared" si="300"/>
        <v>605</v>
      </c>
      <c r="C623" s="279" t="s">
        <v>379</v>
      </c>
      <c r="D623" s="355">
        <v>912</v>
      </c>
      <c r="E623" s="270" t="s">
        <v>170</v>
      </c>
      <c r="F623" s="270" t="s">
        <v>36</v>
      </c>
      <c r="G623" s="281"/>
      <c r="H623" s="242">
        <f>H624</f>
        <v>2236.4</v>
      </c>
      <c r="I623" s="242">
        <f t="shared" ref="I623:J623" si="319">I624</f>
        <v>2236.4</v>
      </c>
      <c r="J623" s="243">
        <f t="shared" si="319"/>
        <v>2236.4</v>
      </c>
      <c r="K623" s="105"/>
    </row>
    <row r="624" spans="2:11" ht="78.75" customHeight="1" x14ac:dyDescent="0.3">
      <c r="B624" s="236">
        <f t="shared" si="300"/>
        <v>606</v>
      </c>
      <c r="C624" s="261" t="s">
        <v>98</v>
      </c>
      <c r="D624" s="273">
        <v>912</v>
      </c>
      <c r="E624" s="270">
        <v>1001</v>
      </c>
      <c r="F624" s="285" t="s">
        <v>347</v>
      </c>
      <c r="G624" s="270"/>
      <c r="H624" s="248">
        <f>H625</f>
        <v>2236.4</v>
      </c>
      <c r="I624" s="248">
        <f t="shared" ref="I624:J624" si="320">I625</f>
        <v>2236.4</v>
      </c>
      <c r="J624" s="249">
        <f t="shared" si="320"/>
        <v>2236.4</v>
      </c>
      <c r="K624" s="105"/>
    </row>
    <row r="625" spans="1:11" ht="48" customHeight="1" thickBot="1" x14ac:dyDescent="0.35">
      <c r="B625" s="226">
        <f t="shared" si="300"/>
        <v>607</v>
      </c>
      <c r="C625" s="331" t="s">
        <v>140</v>
      </c>
      <c r="D625" s="276">
        <v>912</v>
      </c>
      <c r="E625" s="277">
        <v>1001</v>
      </c>
      <c r="F625" s="298" t="s">
        <v>347</v>
      </c>
      <c r="G625" s="277" t="s">
        <v>268</v>
      </c>
      <c r="H625" s="254">
        <v>2236.4</v>
      </c>
      <c r="I625" s="254">
        <v>2236.4</v>
      </c>
      <c r="J625" s="255">
        <v>2236.4</v>
      </c>
      <c r="K625" s="105"/>
    </row>
    <row r="626" spans="1:11" ht="83.25" customHeight="1" thickBot="1" x14ac:dyDescent="0.35">
      <c r="B626" s="218">
        <f t="shared" si="300"/>
        <v>608</v>
      </c>
      <c r="C626" s="219" t="s">
        <v>677</v>
      </c>
      <c r="D626" s="223">
        <v>913</v>
      </c>
      <c r="E626" s="223"/>
      <c r="F626" s="306"/>
      <c r="G626" s="257"/>
      <c r="H626" s="224">
        <f>H627+H635</f>
        <v>10338.4</v>
      </c>
      <c r="I626" s="224">
        <f>I627+I635</f>
        <v>10328.4</v>
      </c>
      <c r="J626" s="225">
        <f>J627+J635</f>
        <v>10328.4</v>
      </c>
      <c r="K626" s="105"/>
    </row>
    <row r="627" spans="1:11" ht="32.25" thickBot="1" x14ac:dyDescent="0.35">
      <c r="B627" s="218">
        <f t="shared" si="300"/>
        <v>609</v>
      </c>
      <c r="C627" s="219" t="s">
        <v>177</v>
      </c>
      <c r="D627" s="223">
        <v>913</v>
      </c>
      <c r="E627" s="257" t="s">
        <v>176</v>
      </c>
      <c r="F627" s="306"/>
      <c r="G627" s="257"/>
      <c r="H627" s="224">
        <f>H628</f>
        <v>10197.799999999999</v>
      </c>
      <c r="I627" s="224">
        <f t="shared" ref="I627:J628" si="321">I628</f>
        <v>10187.799999999999</v>
      </c>
      <c r="J627" s="225">
        <f t="shared" si="321"/>
        <v>10187.799999999999</v>
      </c>
      <c r="K627" s="105"/>
    </row>
    <row r="628" spans="1:11" ht="95.25" thickBot="1" x14ac:dyDescent="0.35">
      <c r="B628" s="218">
        <f t="shared" si="300"/>
        <v>610</v>
      </c>
      <c r="C628" s="233" t="s">
        <v>76</v>
      </c>
      <c r="D628" s="234">
        <v>913</v>
      </c>
      <c r="E628" s="235" t="s">
        <v>283</v>
      </c>
      <c r="F628" s="257"/>
      <c r="G628" s="235"/>
      <c r="H628" s="258">
        <f>H629</f>
        <v>10197.799999999999</v>
      </c>
      <c r="I628" s="258">
        <f t="shared" si="321"/>
        <v>10187.799999999999</v>
      </c>
      <c r="J628" s="259">
        <f t="shared" si="321"/>
        <v>10187.799999999999</v>
      </c>
      <c r="K628" s="105"/>
    </row>
    <row r="629" spans="1:11" ht="31.5" x14ac:dyDescent="0.3">
      <c r="B629" s="236">
        <f t="shared" si="300"/>
        <v>611</v>
      </c>
      <c r="C629" s="279" t="s">
        <v>379</v>
      </c>
      <c r="D629" s="269">
        <v>913</v>
      </c>
      <c r="E629" s="270" t="s">
        <v>283</v>
      </c>
      <c r="F629" s="271" t="s">
        <v>36</v>
      </c>
      <c r="G629" s="281"/>
      <c r="H629" s="242">
        <f>H630+H633</f>
        <v>10197.799999999999</v>
      </c>
      <c r="I629" s="242">
        <f t="shared" ref="I629:J629" si="322">I630+I633</f>
        <v>10187.799999999999</v>
      </c>
      <c r="J629" s="243">
        <f t="shared" si="322"/>
        <v>10187.799999999999</v>
      </c>
      <c r="K629" s="105"/>
    </row>
    <row r="630" spans="1:11" ht="48" customHeight="1" x14ac:dyDescent="0.3">
      <c r="A630" s="47"/>
      <c r="B630" s="236">
        <f t="shared" si="300"/>
        <v>612</v>
      </c>
      <c r="C630" s="261" t="s">
        <v>115</v>
      </c>
      <c r="D630" s="282">
        <v>913</v>
      </c>
      <c r="E630" s="274" t="s">
        <v>283</v>
      </c>
      <c r="F630" s="274" t="s">
        <v>99</v>
      </c>
      <c r="G630" s="274"/>
      <c r="H630" s="248">
        <f>H631+H632</f>
        <v>5594.8</v>
      </c>
      <c r="I630" s="248">
        <f t="shared" ref="I630:J630" si="323">I631+I632</f>
        <v>5584.8</v>
      </c>
      <c r="J630" s="249">
        <f t="shared" si="323"/>
        <v>5584.8</v>
      </c>
      <c r="K630" s="105"/>
    </row>
    <row r="631" spans="1:11" ht="47.25" x14ac:dyDescent="0.3">
      <c r="A631" s="47"/>
      <c r="B631" s="236">
        <f t="shared" si="300"/>
        <v>613</v>
      </c>
      <c r="C631" s="244" t="s">
        <v>114</v>
      </c>
      <c r="D631" s="282">
        <v>913</v>
      </c>
      <c r="E631" s="274" t="s">
        <v>283</v>
      </c>
      <c r="F631" s="274" t="s">
        <v>99</v>
      </c>
      <c r="G631" s="274" t="s">
        <v>113</v>
      </c>
      <c r="H631" s="248">
        <v>4884.6000000000004</v>
      </c>
      <c r="I631" s="248">
        <v>4874.6000000000004</v>
      </c>
      <c r="J631" s="249">
        <v>4874.6000000000004</v>
      </c>
      <c r="K631" s="105"/>
    </row>
    <row r="632" spans="1:11" ht="63" x14ac:dyDescent="0.3">
      <c r="A632" s="47"/>
      <c r="B632" s="236">
        <f t="shared" si="300"/>
        <v>614</v>
      </c>
      <c r="C632" s="244" t="s">
        <v>117</v>
      </c>
      <c r="D632" s="282">
        <v>913</v>
      </c>
      <c r="E632" s="274" t="s">
        <v>283</v>
      </c>
      <c r="F632" s="274" t="s">
        <v>99</v>
      </c>
      <c r="G632" s="274" t="s">
        <v>116</v>
      </c>
      <c r="H632" s="248">
        <v>710.2</v>
      </c>
      <c r="I632" s="248">
        <v>710.2</v>
      </c>
      <c r="J632" s="249">
        <v>710.2</v>
      </c>
      <c r="K632" s="105"/>
    </row>
    <row r="633" spans="1:11" ht="48" customHeight="1" x14ac:dyDescent="0.3">
      <c r="A633" s="47"/>
      <c r="B633" s="236">
        <f t="shared" si="300"/>
        <v>615</v>
      </c>
      <c r="C633" s="244" t="s">
        <v>284</v>
      </c>
      <c r="D633" s="282">
        <v>913</v>
      </c>
      <c r="E633" s="274" t="s">
        <v>283</v>
      </c>
      <c r="F633" s="274" t="s">
        <v>145</v>
      </c>
      <c r="G633" s="274"/>
      <c r="H633" s="248">
        <f>H634</f>
        <v>4603</v>
      </c>
      <c r="I633" s="248">
        <f t="shared" ref="I633:J633" si="324">I634</f>
        <v>4603</v>
      </c>
      <c r="J633" s="249">
        <f t="shared" si="324"/>
        <v>4603</v>
      </c>
      <c r="K633" s="105"/>
    </row>
    <row r="634" spans="1:11" ht="48" thickBot="1" x14ac:dyDescent="0.35">
      <c r="B634" s="226">
        <f t="shared" si="300"/>
        <v>616</v>
      </c>
      <c r="C634" s="250" t="s">
        <v>114</v>
      </c>
      <c r="D634" s="251">
        <v>913</v>
      </c>
      <c r="E634" s="252" t="s">
        <v>283</v>
      </c>
      <c r="F634" s="252" t="s">
        <v>145</v>
      </c>
      <c r="G634" s="252" t="s">
        <v>113</v>
      </c>
      <c r="H634" s="254">
        <v>4603</v>
      </c>
      <c r="I634" s="254">
        <v>4603</v>
      </c>
      <c r="J634" s="255">
        <v>4603</v>
      </c>
      <c r="K634" s="105"/>
    </row>
    <row r="635" spans="1:11" ht="19.5" thickBot="1" x14ac:dyDescent="0.35">
      <c r="B635" s="218">
        <f t="shared" si="300"/>
        <v>617</v>
      </c>
      <c r="C635" s="219" t="s">
        <v>190</v>
      </c>
      <c r="D635" s="223">
        <v>913</v>
      </c>
      <c r="E635" s="257" t="s">
        <v>85</v>
      </c>
      <c r="F635" s="313"/>
      <c r="G635" s="257"/>
      <c r="H635" s="356">
        <f>H636</f>
        <v>140.6</v>
      </c>
      <c r="I635" s="356">
        <f t="shared" ref="I635:J635" si="325">I636</f>
        <v>140.6</v>
      </c>
      <c r="J635" s="357">
        <f t="shared" si="325"/>
        <v>140.6</v>
      </c>
      <c r="K635" s="105"/>
    </row>
    <row r="636" spans="1:11" ht="19.5" thickBot="1" x14ac:dyDescent="0.35">
      <c r="B636" s="218">
        <f t="shared" si="300"/>
        <v>618</v>
      </c>
      <c r="C636" s="233" t="s">
        <v>163</v>
      </c>
      <c r="D636" s="223">
        <v>913</v>
      </c>
      <c r="E636" s="235">
        <v>1001</v>
      </c>
      <c r="F636" s="235"/>
      <c r="G636" s="235"/>
      <c r="H636" s="358">
        <f>H637</f>
        <v>140.6</v>
      </c>
      <c r="I636" s="358">
        <f t="shared" ref="I636:J638" si="326">I637</f>
        <v>140.6</v>
      </c>
      <c r="J636" s="359">
        <f t="shared" si="326"/>
        <v>140.6</v>
      </c>
      <c r="K636" s="105"/>
    </row>
    <row r="637" spans="1:11" ht="31.5" x14ac:dyDescent="0.3">
      <c r="B637" s="236">
        <f t="shared" si="300"/>
        <v>619</v>
      </c>
      <c r="C637" s="279" t="s">
        <v>379</v>
      </c>
      <c r="D637" s="269">
        <v>913</v>
      </c>
      <c r="E637" s="270" t="s">
        <v>170</v>
      </c>
      <c r="F637" s="271" t="s">
        <v>36</v>
      </c>
      <c r="G637" s="281"/>
      <c r="H637" s="295">
        <f>H638</f>
        <v>140.6</v>
      </c>
      <c r="I637" s="295">
        <f t="shared" si="326"/>
        <v>140.6</v>
      </c>
      <c r="J637" s="296">
        <f t="shared" si="326"/>
        <v>140.6</v>
      </c>
      <c r="K637" s="105"/>
    </row>
    <row r="638" spans="1:11" ht="81" customHeight="1" x14ac:dyDescent="0.3">
      <c r="B638" s="236">
        <f t="shared" si="300"/>
        <v>620</v>
      </c>
      <c r="C638" s="261" t="s">
        <v>98</v>
      </c>
      <c r="D638" s="273">
        <v>913</v>
      </c>
      <c r="E638" s="270" t="s">
        <v>170</v>
      </c>
      <c r="F638" s="285" t="s">
        <v>347</v>
      </c>
      <c r="G638" s="270"/>
      <c r="H638" s="248">
        <f>H639</f>
        <v>140.6</v>
      </c>
      <c r="I638" s="248">
        <f t="shared" si="326"/>
        <v>140.6</v>
      </c>
      <c r="J638" s="249">
        <f t="shared" si="326"/>
        <v>140.6</v>
      </c>
      <c r="K638" s="105"/>
    </row>
    <row r="639" spans="1:11" ht="48" customHeight="1" thickBot="1" x14ac:dyDescent="0.35">
      <c r="B639" s="236">
        <f t="shared" si="300"/>
        <v>621</v>
      </c>
      <c r="C639" s="331" t="s">
        <v>140</v>
      </c>
      <c r="D639" s="251">
        <v>913</v>
      </c>
      <c r="E639" s="332" t="s">
        <v>170</v>
      </c>
      <c r="F639" s="298" t="s">
        <v>347</v>
      </c>
      <c r="G639" s="284" t="s">
        <v>268</v>
      </c>
      <c r="H639" s="254">
        <v>140.6</v>
      </c>
      <c r="I639" s="254">
        <v>140.6</v>
      </c>
      <c r="J639" s="255">
        <v>140.6</v>
      </c>
      <c r="K639" s="105"/>
    </row>
    <row r="640" spans="1:11" ht="78.75" customHeight="1" thickBot="1" x14ac:dyDescent="0.35">
      <c r="B640" s="226">
        <f t="shared" si="300"/>
        <v>622</v>
      </c>
      <c r="C640" s="360" t="s">
        <v>676</v>
      </c>
      <c r="D640" s="361">
        <v>919</v>
      </c>
      <c r="E640" s="362"/>
      <c r="F640" s="363"/>
      <c r="G640" s="363"/>
      <c r="H640" s="364">
        <f>H641+H651</f>
        <v>30827.3</v>
      </c>
      <c r="I640" s="364">
        <f>I641+I651</f>
        <v>30319.7</v>
      </c>
      <c r="J640" s="365">
        <f>J641+J651</f>
        <v>30393.100000000002</v>
      </c>
      <c r="K640" s="105"/>
    </row>
    <row r="641" spans="2:13" ht="32.25" thickBot="1" x14ac:dyDescent="0.35">
      <c r="B641" s="218">
        <f t="shared" si="300"/>
        <v>623</v>
      </c>
      <c r="C641" s="219" t="s">
        <v>177</v>
      </c>
      <c r="D641" s="223">
        <v>919</v>
      </c>
      <c r="E641" s="257" t="s">
        <v>176</v>
      </c>
      <c r="F641" s="306"/>
      <c r="G641" s="306"/>
      <c r="H641" s="224">
        <f>H642+H647</f>
        <v>27465.899999999998</v>
      </c>
      <c r="I641" s="224">
        <f>I642+I647</f>
        <v>26958.3</v>
      </c>
      <c r="J641" s="225">
        <f>J642+J647</f>
        <v>27031.7</v>
      </c>
      <c r="K641" s="105"/>
    </row>
    <row r="642" spans="2:13" ht="95.25" thickBot="1" x14ac:dyDescent="0.35">
      <c r="B642" s="218">
        <f t="shared" si="300"/>
        <v>624</v>
      </c>
      <c r="C642" s="233" t="s">
        <v>76</v>
      </c>
      <c r="D642" s="234">
        <v>919</v>
      </c>
      <c r="E642" s="235" t="s">
        <v>283</v>
      </c>
      <c r="F642" s="306"/>
      <c r="G642" s="257"/>
      <c r="H642" s="258">
        <f>H643</f>
        <v>26981.3</v>
      </c>
      <c r="I642" s="258">
        <f t="shared" ref="I642:J643" si="327">I643</f>
        <v>26958.3</v>
      </c>
      <c r="J642" s="259">
        <f t="shared" si="327"/>
        <v>27031.7</v>
      </c>
      <c r="K642" s="105"/>
    </row>
    <row r="643" spans="2:13" ht="31.5" x14ac:dyDescent="0.3">
      <c r="B643" s="236">
        <f t="shared" si="300"/>
        <v>625</v>
      </c>
      <c r="C643" s="279" t="s">
        <v>379</v>
      </c>
      <c r="D643" s="269">
        <v>919</v>
      </c>
      <c r="E643" s="270" t="s">
        <v>283</v>
      </c>
      <c r="F643" s="271" t="s">
        <v>36</v>
      </c>
      <c r="G643" s="344"/>
      <c r="H643" s="242">
        <f>H644</f>
        <v>26981.3</v>
      </c>
      <c r="I643" s="242">
        <f t="shared" si="327"/>
        <v>26958.3</v>
      </c>
      <c r="J643" s="243">
        <f t="shared" si="327"/>
        <v>27031.7</v>
      </c>
      <c r="K643" s="105"/>
    </row>
    <row r="644" spans="2:13" ht="63" x14ac:dyDescent="0.3">
      <c r="B644" s="236">
        <f t="shared" si="300"/>
        <v>626</v>
      </c>
      <c r="C644" s="261" t="s">
        <v>115</v>
      </c>
      <c r="D644" s="282">
        <v>919</v>
      </c>
      <c r="E644" s="274" t="s">
        <v>283</v>
      </c>
      <c r="F644" s="271" t="s">
        <v>99</v>
      </c>
      <c r="G644" s="346"/>
      <c r="H644" s="248">
        <f>H645+H646</f>
        <v>26981.3</v>
      </c>
      <c r="I644" s="248">
        <f t="shared" ref="I644:J644" si="328">I645+I646</f>
        <v>26958.3</v>
      </c>
      <c r="J644" s="249">
        <f t="shared" si="328"/>
        <v>27031.7</v>
      </c>
      <c r="K644" s="105"/>
    </row>
    <row r="645" spans="2:13" ht="47.25" x14ac:dyDescent="0.3">
      <c r="B645" s="236">
        <f t="shared" si="300"/>
        <v>627</v>
      </c>
      <c r="C645" s="297" t="s">
        <v>114</v>
      </c>
      <c r="D645" s="282">
        <v>919</v>
      </c>
      <c r="E645" s="274" t="s">
        <v>283</v>
      </c>
      <c r="F645" s="271" t="s">
        <v>99</v>
      </c>
      <c r="G645" s="274" t="s">
        <v>113</v>
      </c>
      <c r="H645" s="248">
        <v>24127.5</v>
      </c>
      <c r="I645" s="248">
        <v>24127.5</v>
      </c>
      <c r="J645" s="249">
        <v>24180.9</v>
      </c>
      <c r="K645" s="105"/>
    </row>
    <row r="646" spans="2:13" ht="63.75" thickBot="1" x14ac:dyDescent="0.35">
      <c r="B646" s="226">
        <f t="shared" si="300"/>
        <v>628</v>
      </c>
      <c r="C646" s="304" t="s">
        <v>117</v>
      </c>
      <c r="D646" s="251">
        <v>919</v>
      </c>
      <c r="E646" s="252" t="s">
        <v>283</v>
      </c>
      <c r="F646" s="253" t="s">
        <v>99</v>
      </c>
      <c r="G646" s="252" t="s">
        <v>116</v>
      </c>
      <c r="H646" s="254">
        <v>2853.8</v>
      </c>
      <c r="I646" s="264">
        <v>2830.8</v>
      </c>
      <c r="J646" s="347">
        <v>2850.8</v>
      </c>
      <c r="K646" s="105"/>
    </row>
    <row r="647" spans="2:13" ht="32.25" thickBot="1" x14ac:dyDescent="0.35">
      <c r="B647" s="218">
        <f t="shared" si="300"/>
        <v>629</v>
      </c>
      <c r="C647" s="233" t="s">
        <v>104</v>
      </c>
      <c r="D647" s="234">
        <v>919</v>
      </c>
      <c r="E647" s="235" t="s">
        <v>91</v>
      </c>
      <c r="F647" s="235"/>
      <c r="G647" s="235"/>
      <c r="H647" s="258">
        <f>H648</f>
        <v>484.6</v>
      </c>
      <c r="I647" s="258">
        <f t="shared" ref="I647:J647" si="329">I648</f>
        <v>0</v>
      </c>
      <c r="J647" s="259">
        <f t="shared" si="329"/>
        <v>0</v>
      </c>
      <c r="K647" s="105"/>
    </row>
    <row r="648" spans="2:13" ht="31.5" x14ac:dyDescent="0.3">
      <c r="B648" s="236">
        <f t="shared" si="300"/>
        <v>630</v>
      </c>
      <c r="C648" s="279" t="s">
        <v>379</v>
      </c>
      <c r="D648" s="273">
        <v>919</v>
      </c>
      <c r="E648" s="277" t="s">
        <v>91</v>
      </c>
      <c r="F648" s="271" t="s">
        <v>36</v>
      </c>
      <c r="G648" s="277"/>
      <c r="H648" s="311">
        <f>H649</f>
        <v>484.6</v>
      </c>
      <c r="I648" s="311">
        <f t="shared" ref="I648:J648" si="330">I649</f>
        <v>0</v>
      </c>
      <c r="J648" s="312">
        <f t="shared" si="330"/>
        <v>0</v>
      </c>
      <c r="K648" s="105"/>
    </row>
    <row r="649" spans="2:13" ht="43.5" customHeight="1" x14ac:dyDescent="0.3">
      <c r="B649" s="236">
        <f t="shared" si="300"/>
        <v>631</v>
      </c>
      <c r="C649" s="261" t="s">
        <v>141</v>
      </c>
      <c r="D649" s="282">
        <v>919</v>
      </c>
      <c r="E649" s="274" t="s">
        <v>91</v>
      </c>
      <c r="F649" s="285" t="s">
        <v>499</v>
      </c>
      <c r="G649" s="274"/>
      <c r="H649" s="262">
        <f>H650</f>
        <v>484.6</v>
      </c>
      <c r="I649" s="262">
        <f>I650</f>
        <v>0</v>
      </c>
      <c r="J649" s="263">
        <f>J650</f>
        <v>0</v>
      </c>
      <c r="K649" s="105"/>
    </row>
    <row r="650" spans="2:13" ht="48" thickBot="1" x14ac:dyDescent="0.35">
      <c r="B650" s="226">
        <f t="shared" si="300"/>
        <v>632</v>
      </c>
      <c r="C650" s="250" t="s">
        <v>114</v>
      </c>
      <c r="D650" s="273">
        <v>919</v>
      </c>
      <c r="E650" s="277" t="s">
        <v>91</v>
      </c>
      <c r="F650" s="298" t="s">
        <v>499</v>
      </c>
      <c r="G650" s="277" t="s">
        <v>113</v>
      </c>
      <c r="H650" s="265">
        <v>484.6</v>
      </c>
      <c r="I650" s="265">
        <v>0</v>
      </c>
      <c r="J650" s="299">
        <v>0</v>
      </c>
      <c r="K650" s="105"/>
    </row>
    <row r="651" spans="2:13" ht="19.5" thickBot="1" x14ac:dyDescent="0.35">
      <c r="B651" s="218">
        <f t="shared" si="300"/>
        <v>633</v>
      </c>
      <c r="C651" s="219" t="s">
        <v>190</v>
      </c>
      <c r="D651" s="223">
        <v>919</v>
      </c>
      <c r="E651" s="257" t="s">
        <v>85</v>
      </c>
      <c r="F651" s="313"/>
      <c r="G651" s="257"/>
      <c r="H651" s="356">
        <f>H652</f>
        <v>3361.4</v>
      </c>
      <c r="I651" s="356">
        <f t="shared" ref="I651:J651" si="331">I652</f>
        <v>3361.4</v>
      </c>
      <c r="J651" s="357">
        <f t="shared" si="331"/>
        <v>3361.4</v>
      </c>
      <c r="K651" s="105"/>
    </row>
    <row r="652" spans="2:13" ht="19.5" thickBot="1" x14ac:dyDescent="0.35">
      <c r="B652" s="218">
        <f t="shared" si="300"/>
        <v>634</v>
      </c>
      <c r="C652" s="233" t="s">
        <v>163</v>
      </c>
      <c r="D652" s="223">
        <v>919</v>
      </c>
      <c r="E652" s="235">
        <v>1001</v>
      </c>
      <c r="F652" s="235"/>
      <c r="G652" s="235"/>
      <c r="H652" s="358">
        <f>H653</f>
        <v>3361.4</v>
      </c>
      <c r="I652" s="358">
        <f t="shared" ref="I652:J652" si="332">I653</f>
        <v>3361.4</v>
      </c>
      <c r="J652" s="359">
        <f t="shared" si="332"/>
        <v>3361.4</v>
      </c>
      <c r="K652" s="105"/>
    </row>
    <row r="653" spans="2:13" ht="31.5" x14ac:dyDescent="0.3">
      <c r="B653" s="236">
        <f t="shared" si="300"/>
        <v>635</v>
      </c>
      <c r="C653" s="279" t="s">
        <v>379</v>
      </c>
      <c r="D653" s="269">
        <v>919</v>
      </c>
      <c r="E653" s="277">
        <v>1001</v>
      </c>
      <c r="F653" s="271" t="s">
        <v>36</v>
      </c>
      <c r="G653" s="270"/>
      <c r="H653" s="295">
        <f>H654</f>
        <v>3361.4</v>
      </c>
      <c r="I653" s="295">
        <f t="shared" ref="I653:J653" si="333">I654</f>
        <v>3361.4</v>
      </c>
      <c r="J653" s="296">
        <f t="shared" si="333"/>
        <v>3361.4</v>
      </c>
      <c r="K653" s="105"/>
    </row>
    <row r="654" spans="2:13" ht="78.75" customHeight="1" x14ac:dyDescent="0.3">
      <c r="B654" s="236">
        <f t="shared" si="300"/>
        <v>636</v>
      </c>
      <c r="C654" s="261" t="s">
        <v>98</v>
      </c>
      <c r="D654" s="282">
        <v>919</v>
      </c>
      <c r="E654" s="274">
        <v>1001</v>
      </c>
      <c r="F654" s="285" t="s">
        <v>347</v>
      </c>
      <c r="G654" s="274"/>
      <c r="H654" s="300">
        <f>H655</f>
        <v>3361.4</v>
      </c>
      <c r="I654" s="262">
        <f t="shared" ref="I654:J654" si="334">I655</f>
        <v>3361.4</v>
      </c>
      <c r="J654" s="263">
        <f t="shared" si="334"/>
        <v>3361.4</v>
      </c>
      <c r="K654" s="105"/>
    </row>
    <row r="655" spans="2:13" ht="48.75" customHeight="1" thickBot="1" x14ac:dyDescent="0.35">
      <c r="B655" s="366">
        <f t="shared" si="300"/>
        <v>637</v>
      </c>
      <c r="C655" s="367" t="s">
        <v>140</v>
      </c>
      <c r="D655" s="368">
        <v>919</v>
      </c>
      <c r="E655" s="369">
        <v>1001</v>
      </c>
      <c r="F655" s="370" t="s">
        <v>347</v>
      </c>
      <c r="G655" s="371" t="s">
        <v>268</v>
      </c>
      <c r="H655" s="372">
        <v>3361.4</v>
      </c>
      <c r="I655" s="372">
        <v>3361.4</v>
      </c>
      <c r="J655" s="373">
        <v>3361.4</v>
      </c>
      <c r="K655" s="105"/>
    </row>
    <row r="656" spans="2:13" s="36" customFormat="1" ht="26.25" customHeight="1" x14ac:dyDescent="0.3">
      <c r="B656" s="121"/>
      <c r="C656" s="145"/>
      <c r="D656" s="146"/>
      <c r="E656" s="147"/>
      <c r="F656" s="148"/>
      <c r="G656" s="147"/>
      <c r="H656" s="146"/>
      <c r="I656" s="146"/>
      <c r="J656" s="146"/>
      <c r="K656" s="48"/>
      <c r="L656" s="50"/>
      <c r="M656" s="50"/>
    </row>
    <row r="657" spans="2:13" s="36" customFormat="1" ht="18.75" customHeight="1" x14ac:dyDescent="0.3">
      <c r="B657" s="121"/>
      <c r="C657" s="145"/>
      <c r="D657" s="147"/>
      <c r="E657" s="149"/>
      <c r="F657" s="136"/>
      <c r="G657" s="149"/>
      <c r="H657" s="150"/>
      <c r="I657" s="150"/>
      <c r="J657" s="150"/>
      <c r="K657" s="48"/>
      <c r="L657" s="50"/>
      <c r="M657" s="50"/>
    </row>
    <row r="658" spans="2:13" s="36" customFormat="1" ht="17.25" customHeight="1" x14ac:dyDescent="0.3">
      <c r="B658" s="121"/>
      <c r="C658" s="145"/>
      <c r="D658" s="147"/>
      <c r="E658" s="149"/>
      <c r="F658" s="136"/>
      <c r="G658" s="149"/>
      <c r="H658" s="150"/>
      <c r="I658" s="150"/>
      <c r="J658" s="150"/>
      <c r="K658" s="48"/>
      <c r="L658" s="50"/>
      <c r="M658" s="50"/>
    </row>
    <row r="659" spans="2:13" s="36" customFormat="1" ht="17.25" customHeight="1" x14ac:dyDescent="0.3">
      <c r="B659" s="121"/>
      <c r="C659" s="145"/>
      <c r="D659" s="147"/>
      <c r="E659" s="149"/>
      <c r="F659" s="136"/>
      <c r="G659" s="149"/>
      <c r="H659" s="150"/>
      <c r="I659" s="150"/>
      <c r="J659" s="150"/>
      <c r="K659" s="48"/>
      <c r="L659" s="50"/>
      <c r="M659" s="50"/>
    </row>
    <row r="660" spans="2:13" s="36" customFormat="1" x14ac:dyDescent="0.3">
      <c r="B660" s="121"/>
      <c r="C660" s="151"/>
      <c r="D660" s="147"/>
      <c r="E660" s="149"/>
      <c r="F660" s="136"/>
      <c r="G660" s="149"/>
      <c r="H660" s="150"/>
      <c r="I660" s="150"/>
      <c r="J660" s="150"/>
      <c r="K660" s="48"/>
      <c r="L660" s="50"/>
      <c r="M660" s="50"/>
    </row>
    <row r="661" spans="2:13" s="36" customFormat="1" x14ac:dyDescent="0.3">
      <c r="B661" s="121"/>
      <c r="C661" s="151"/>
      <c r="D661" s="147"/>
      <c r="E661" s="149"/>
      <c r="F661" s="136"/>
      <c r="G661" s="149"/>
      <c r="H661" s="150"/>
      <c r="I661" s="150"/>
      <c r="J661" s="150"/>
      <c r="K661" s="48"/>
      <c r="L661" s="50"/>
      <c r="M661" s="50"/>
    </row>
    <row r="662" spans="2:13" s="36" customFormat="1" x14ac:dyDescent="0.3">
      <c r="B662" s="121"/>
      <c r="C662" s="151"/>
      <c r="D662" s="147"/>
      <c r="E662" s="149"/>
      <c r="F662" s="136"/>
      <c r="G662" s="149"/>
      <c r="H662" s="149"/>
      <c r="I662" s="121"/>
      <c r="J662" s="121"/>
      <c r="K662" s="48"/>
      <c r="L662" s="50"/>
      <c r="M662" s="50"/>
    </row>
    <row r="663" spans="2:13" s="36" customFormat="1" ht="33.75" customHeight="1" x14ac:dyDescent="0.3">
      <c r="B663" s="121"/>
      <c r="C663" s="152"/>
      <c r="D663" s="147"/>
      <c r="E663" s="147"/>
      <c r="F663" s="148"/>
      <c r="G663" s="147"/>
      <c r="H663" s="147"/>
      <c r="I663" s="121"/>
      <c r="J663" s="121"/>
      <c r="K663" s="48"/>
      <c r="L663" s="50"/>
      <c r="M663" s="50"/>
    </row>
    <row r="664" spans="2:13" s="36" customFormat="1" x14ac:dyDescent="0.3">
      <c r="B664" s="121"/>
      <c r="C664" s="153"/>
      <c r="D664" s="147"/>
      <c r="E664" s="147"/>
      <c r="F664" s="148"/>
      <c r="G664" s="147"/>
      <c r="H664" s="147"/>
      <c r="I664" s="121"/>
      <c r="J664" s="121"/>
      <c r="K664" s="48"/>
      <c r="L664" s="50"/>
      <c r="M664" s="50"/>
    </row>
    <row r="665" spans="2:13" s="36" customFormat="1" x14ac:dyDescent="0.3">
      <c r="B665" s="121"/>
      <c r="C665" s="153"/>
      <c r="D665" s="147"/>
      <c r="E665" s="147"/>
      <c r="F665" s="148"/>
      <c r="G665" s="147"/>
      <c r="H665" s="147"/>
      <c r="I665" s="121"/>
      <c r="J665" s="121"/>
      <c r="K665" s="48"/>
      <c r="L665" s="50"/>
      <c r="M665" s="50"/>
    </row>
    <row r="666" spans="2:13" s="36" customFormat="1" x14ac:dyDescent="0.3">
      <c r="B666" s="126"/>
      <c r="C666" s="151"/>
      <c r="D666" s="147"/>
      <c r="E666" s="147"/>
      <c r="F666" s="148"/>
      <c r="G666" s="147"/>
      <c r="H666" s="147"/>
      <c r="I666" s="121"/>
      <c r="J666" s="121"/>
      <c r="K666" s="48"/>
      <c r="L666" s="50"/>
      <c r="M666" s="50"/>
    </row>
    <row r="667" spans="2:13" s="36" customFormat="1" x14ac:dyDescent="0.3">
      <c r="B667" s="126"/>
      <c r="C667" s="151"/>
      <c r="D667" s="147"/>
      <c r="E667" s="147"/>
      <c r="F667" s="148"/>
      <c r="G667" s="147"/>
      <c r="H667" s="147"/>
      <c r="I667" s="121"/>
      <c r="J667" s="121"/>
      <c r="K667" s="48"/>
      <c r="L667" s="50"/>
      <c r="M667" s="50"/>
    </row>
    <row r="668" spans="2:13" s="36" customFormat="1" x14ac:dyDescent="0.3">
      <c r="B668" s="126"/>
      <c r="C668" s="151"/>
      <c r="D668" s="147"/>
      <c r="E668" s="147"/>
      <c r="F668" s="148"/>
      <c r="G668" s="147"/>
      <c r="H668" s="147"/>
      <c r="I668" s="121"/>
      <c r="J668" s="121"/>
      <c r="K668" s="48"/>
      <c r="L668" s="50"/>
      <c r="M668" s="50"/>
    </row>
    <row r="669" spans="2:13" s="36" customFormat="1" x14ac:dyDescent="0.3">
      <c r="B669" s="126"/>
      <c r="C669" s="151"/>
      <c r="D669" s="147"/>
      <c r="E669" s="147"/>
      <c r="F669" s="148"/>
      <c r="G669" s="147"/>
      <c r="H669" s="147"/>
      <c r="I669" s="121"/>
      <c r="J669" s="121"/>
      <c r="K669" s="48"/>
      <c r="L669" s="50"/>
      <c r="M669" s="50"/>
    </row>
    <row r="670" spans="2:13" s="36" customFormat="1" x14ac:dyDescent="0.3">
      <c r="B670" s="126"/>
      <c r="C670" s="151"/>
      <c r="D670" s="147"/>
      <c r="E670" s="147"/>
      <c r="F670" s="148"/>
      <c r="G670" s="147"/>
      <c r="H670" s="147"/>
      <c r="I670" s="121"/>
      <c r="J670" s="121"/>
      <c r="K670" s="48"/>
      <c r="L670" s="50"/>
      <c r="M670" s="50"/>
    </row>
    <row r="671" spans="2:13" s="36" customFormat="1" x14ac:dyDescent="0.3">
      <c r="B671" s="126"/>
      <c r="C671" s="151"/>
      <c r="D671" s="147"/>
      <c r="E671" s="147"/>
      <c r="F671" s="148"/>
      <c r="G671" s="147"/>
      <c r="H671" s="147"/>
      <c r="I671" s="121"/>
      <c r="J671" s="121"/>
      <c r="K671" s="48"/>
      <c r="L671" s="50"/>
      <c r="M671" s="50"/>
    </row>
    <row r="672" spans="2:13" s="36" customFormat="1" x14ac:dyDescent="0.3">
      <c r="B672" s="126"/>
      <c r="C672" s="151"/>
      <c r="D672" s="147"/>
      <c r="E672" s="147"/>
      <c r="F672" s="148"/>
      <c r="G672" s="147"/>
      <c r="H672" s="147"/>
      <c r="I672" s="121"/>
      <c r="J672" s="121"/>
      <c r="K672" s="48"/>
      <c r="L672" s="50"/>
      <c r="M672" s="50"/>
    </row>
    <row r="673" spans="2:13" s="36" customFormat="1" x14ac:dyDescent="0.3">
      <c r="B673" s="126"/>
      <c r="C673" s="151"/>
      <c r="D673" s="147"/>
      <c r="E673" s="147"/>
      <c r="F673" s="148"/>
      <c r="G673" s="147"/>
      <c r="H673" s="147"/>
      <c r="I673" s="121"/>
      <c r="J673" s="121"/>
      <c r="K673" s="48"/>
      <c r="L673" s="50"/>
      <c r="M673" s="50"/>
    </row>
    <row r="674" spans="2:13" s="36" customFormat="1" x14ac:dyDescent="0.3">
      <c r="B674" s="126"/>
      <c r="C674" s="151"/>
      <c r="D674" s="147"/>
      <c r="E674" s="147"/>
      <c r="F674" s="148"/>
      <c r="G674" s="147"/>
      <c r="H674" s="147"/>
      <c r="I674" s="121"/>
      <c r="J674" s="121"/>
      <c r="K674" s="48"/>
      <c r="L674" s="50"/>
      <c r="M674" s="50"/>
    </row>
    <row r="675" spans="2:13" s="36" customFormat="1" x14ac:dyDescent="0.3">
      <c r="B675" s="126"/>
      <c r="C675" s="151"/>
      <c r="D675" s="147"/>
      <c r="E675" s="147"/>
      <c r="F675" s="148"/>
      <c r="G675" s="147"/>
      <c r="H675" s="147"/>
      <c r="I675" s="121"/>
      <c r="J675" s="121"/>
      <c r="K675" s="48"/>
      <c r="L675" s="50"/>
      <c r="M675" s="50"/>
    </row>
    <row r="676" spans="2:13" s="36" customFormat="1" x14ac:dyDescent="0.3">
      <c r="B676" s="126"/>
      <c r="C676" s="151"/>
      <c r="D676" s="147"/>
      <c r="E676" s="147"/>
      <c r="F676" s="148"/>
      <c r="G676" s="147"/>
      <c r="H676" s="147"/>
      <c r="I676" s="121"/>
      <c r="J676" s="121"/>
      <c r="K676" s="48"/>
      <c r="L676" s="50"/>
      <c r="M676" s="50"/>
    </row>
    <row r="677" spans="2:13" s="36" customFormat="1" x14ac:dyDescent="0.3">
      <c r="B677" s="126"/>
      <c r="C677" s="151"/>
      <c r="D677" s="147"/>
      <c r="E677" s="147"/>
      <c r="F677" s="148"/>
      <c r="G677" s="147"/>
      <c r="H677" s="147"/>
      <c r="I677" s="121"/>
      <c r="J677" s="121"/>
      <c r="K677" s="48"/>
      <c r="L677" s="50"/>
      <c r="M677" s="50"/>
    </row>
    <row r="678" spans="2:13" s="36" customFormat="1" x14ac:dyDescent="0.3">
      <c r="B678" s="126"/>
      <c r="C678" s="151"/>
      <c r="D678" s="147"/>
      <c r="E678" s="147"/>
      <c r="F678" s="148"/>
      <c r="G678" s="147"/>
      <c r="H678" s="147"/>
      <c r="I678" s="121"/>
      <c r="J678" s="121"/>
      <c r="K678" s="48"/>
      <c r="L678" s="50"/>
      <c r="M678" s="50"/>
    </row>
    <row r="679" spans="2:13" s="36" customFormat="1" x14ac:dyDescent="0.3">
      <c r="B679" s="126"/>
      <c r="C679" s="151"/>
      <c r="D679" s="147"/>
      <c r="E679" s="147"/>
      <c r="F679" s="148"/>
      <c r="G679" s="147"/>
      <c r="H679" s="147"/>
      <c r="I679" s="121"/>
      <c r="J679" s="121"/>
      <c r="K679" s="48"/>
      <c r="L679" s="50"/>
      <c r="M679" s="50"/>
    </row>
    <row r="680" spans="2:13" s="36" customFormat="1" x14ac:dyDescent="0.3">
      <c r="B680" s="126"/>
      <c r="C680" s="151"/>
      <c r="D680" s="147"/>
      <c r="E680" s="147"/>
      <c r="F680" s="148"/>
      <c r="G680" s="147"/>
      <c r="H680" s="147"/>
      <c r="I680" s="121"/>
      <c r="J680" s="121"/>
      <c r="K680" s="48"/>
      <c r="L680" s="50"/>
      <c r="M680" s="50"/>
    </row>
    <row r="681" spans="2:13" s="36" customFormat="1" x14ac:dyDescent="0.3">
      <c r="B681" s="126"/>
      <c r="C681" s="151"/>
      <c r="D681" s="147"/>
      <c r="E681" s="147"/>
      <c r="F681" s="148"/>
      <c r="G681" s="147"/>
      <c r="H681" s="147"/>
      <c r="I681" s="121"/>
      <c r="J681" s="121"/>
      <c r="K681" s="48"/>
      <c r="L681" s="50"/>
      <c r="M681" s="50"/>
    </row>
    <row r="682" spans="2:13" s="36" customFormat="1" x14ac:dyDescent="0.3">
      <c r="B682" s="126"/>
      <c r="C682" s="151"/>
      <c r="D682" s="147"/>
      <c r="E682" s="147"/>
      <c r="F682" s="148"/>
      <c r="G682" s="147"/>
      <c r="H682" s="147"/>
      <c r="I682" s="121"/>
      <c r="J682" s="121"/>
      <c r="K682" s="48"/>
      <c r="L682" s="50"/>
      <c r="M682" s="50"/>
    </row>
    <row r="683" spans="2:13" s="36" customFormat="1" x14ac:dyDescent="0.3">
      <c r="B683" s="126"/>
      <c r="C683" s="151"/>
      <c r="D683" s="147"/>
      <c r="E683" s="147"/>
      <c r="F683" s="148"/>
      <c r="G683" s="147"/>
      <c r="H683" s="147"/>
      <c r="I683" s="121"/>
      <c r="J683" s="121"/>
      <c r="K683" s="48"/>
      <c r="L683" s="50"/>
      <c r="M683" s="50"/>
    </row>
    <row r="684" spans="2:13" s="36" customFormat="1" x14ac:dyDescent="0.3">
      <c r="B684" s="126"/>
      <c r="C684" s="151"/>
      <c r="D684" s="147"/>
      <c r="E684" s="147"/>
      <c r="F684" s="148"/>
      <c r="G684" s="147"/>
      <c r="H684" s="147"/>
      <c r="I684" s="121"/>
      <c r="J684" s="121"/>
      <c r="K684" s="48"/>
      <c r="L684" s="50"/>
      <c r="M684" s="50"/>
    </row>
    <row r="685" spans="2:13" s="36" customFormat="1" x14ac:dyDescent="0.3">
      <c r="B685" s="126"/>
      <c r="C685" s="151"/>
      <c r="D685" s="147"/>
      <c r="E685" s="147"/>
      <c r="F685" s="148"/>
      <c r="G685" s="147"/>
      <c r="H685" s="147"/>
      <c r="I685" s="121"/>
      <c r="J685" s="121"/>
      <c r="K685" s="48"/>
      <c r="L685" s="50"/>
      <c r="M685" s="50"/>
    </row>
    <row r="686" spans="2:13" s="36" customFormat="1" x14ac:dyDescent="0.3">
      <c r="B686" s="126"/>
      <c r="C686" s="151"/>
      <c r="D686" s="147"/>
      <c r="E686" s="147"/>
      <c r="F686" s="148"/>
      <c r="G686" s="147"/>
      <c r="H686" s="147"/>
      <c r="I686" s="121"/>
      <c r="J686" s="121"/>
      <c r="K686" s="48"/>
      <c r="L686" s="50"/>
      <c r="M686" s="50"/>
    </row>
    <row r="687" spans="2:13" s="36" customFormat="1" x14ac:dyDescent="0.3">
      <c r="B687" s="126"/>
      <c r="C687" s="151"/>
      <c r="D687" s="147"/>
      <c r="E687" s="147"/>
      <c r="F687" s="148"/>
      <c r="G687" s="147"/>
      <c r="H687" s="147"/>
      <c r="I687" s="121"/>
      <c r="J687" s="121"/>
      <c r="K687" s="48"/>
      <c r="L687" s="50"/>
      <c r="M687" s="50"/>
    </row>
    <row r="688" spans="2:13" s="36" customFormat="1" x14ac:dyDescent="0.3">
      <c r="B688" s="126"/>
      <c r="C688" s="151"/>
      <c r="D688" s="147"/>
      <c r="E688" s="147"/>
      <c r="F688" s="148"/>
      <c r="G688" s="147"/>
      <c r="H688" s="147"/>
      <c r="I688" s="121"/>
      <c r="J688" s="121"/>
      <c r="K688" s="48"/>
      <c r="L688" s="50"/>
      <c r="M688" s="50"/>
    </row>
    <row r="689" spans="2:13" s="36" customFormat="1" x14ac:dyDescent="0.3">
      <c r="B689" s="126"/>
      <c r="C689" s="151"/>
      <c r="D689" s="147"/>
      <c r="E689" s="147"/>
      <c r="F689" s="148"/>
      <c r="G689" s="147"/>
      <c r="H689" s="147"/>
      <c r="I689" s="121"/>
      <c r="J689" s="121"/>
      <c r="K689" s="48"/>
      <c r="L689" s="50"/>
      <c r="M689" s="50"/>
    </row>
    <row r="690" spans="2:13" s="36" customFormat="1" x14ac:dyDescent="0.3">
      <c r="B690" s="126"/>
      <c r="C690" s="151"/>
      <c r="D690" s="147"/>
      <c r="E690" s="147"/>
      <c r="F690" s="148"/>
      <c r="G690" s="147"/>
      <c r="H690" s="147"/>
      <c r="I690" s="121"/>
      <c r="J690" s="121"/>
      <c r="K690" s="48"/>
      <c r="L690" s="50"/>
      <c r="M690" s="50"/>
    </row>
    <row r="691" spans="2:13" s="36" customFormat="1" x14ac:dyDescent="0.3">
      <c r="B691" s="126"/>
      <c r="C691" s="151"/>
      <c r="D691" s="147"/>
      <c r="E691" s="147"/>
      <c r="F691" s="148"/>
      <c r="G691" s="147"/>
      <c r="H691" s="147"/>
      <c r="I691" s="121"/>
      <c r="J691" s="121"/>
      <c r="K691" s="48"/>
      <c r="L691" s="50"/>
      <c r="M691" s="50"/>
    </row>
    <row r="692" spans="2:13" s="36" customFormat="1" x14ac:dyDescent="0.3">
      <c r="B692" s="126"/>
      <c r="C692" s="151"/>
      <c r="D692" s="147"/>
      <c r="E692" s="147"/>
      <c r="F692" s="148"/>
      <c r="G692" s="147"/>
      <c r="H692" s="147"/>
      <c r="I692" s="121"/>
      <c r="J692" s="121"/>
      <c r="K692" s="48"/>
      <c r="L692" s="50"/>
      <c r="M692" s="50"/>
    </row>
    <row r="693" spans="2:13" s="36" customFormat="1" x14ac:dyDescent="0.3">
      <c r="B693" s="126"/>
      <c r="C693" s="151"/>
      <c r="D693" s="147"/>
      <c r="E693" s="147"/>
      <c r="F693" s="148"/>
      <c r="G693" s="147"/>
      <c r="H693" s="147"/>
      <c r="I693" s="121"/>
      <c r="J693" s="121"/>
      <c r="K693" s="48"/>
      <c r="L693" s="50"/>
      <c r="M693" s="50"/>
    </row>
    <row r="694" spans="2:13" s="36" customFormat="1" x14ac:dyDescent="0.3">
      <c r="B694" s="126"/>
      <c r="C694" s="151"/>
      <c r="D694" s="147"/>
      <c r="E694" s="147"/>
      <c r="F694" s="148"/>
      <c r="G694" s="147"/>
      <c r="H694" s="147"/>
      <c r="I694" s="121"/>
      <c r="J694" s="121"/>
      <c r="K694" s="48"/>
      <c r="L694" s="50"/>
      <c r="M694" s="50"/>
    </row>
    <row r="695" spans="2:13" s="36" customFormat="1" x14ac:dyDescent="0.3">
      <c r="B695" s="126"/>
      <c r="C695" s="151"/>
      <c r="D695" s="147"/>
      <c r="E695" s="147"/>
      <c r="F695" s="148"/>
      <c r="G695" s="147"/>
      <c r="H695" s="147"/>
      <c r="I695" s="121"/>
      <c r="J695" s="121"/>
      <c r="K695" s="48"/>
      <c r="L695" s="50"/>
      <c r="M695" s="50"/>
    </row>
    <row r="696" spans="2:13" s="36" customFormat="1" x14ac:dyDescent="0.3">
      <c r="B696" s="126"/>
      <c r="C696" s="151"/>
      <c r="D696" s="147"/>
      <c r="E696" s="147"/>
      <c r="F696" s="148"/>
      <c r="G696" s="147"/>
      <c r="H696" s="147"/>
      <c r="I696" s="121"/>
      <c r="J696" s="121"/>
      <c r="K696" s="48"/>
      <c r="L696" s="50"/>
      <c r="M696" s="50"/>
    </row>
    <row r="697" spans="2:13" s="36" customFormat="1" x14ac:dyDescent="0.3">
      <c r="B697" s="126"/>
      <c r="C697" s="151"/>
      <c r="D697" s="147"/>
      <c r="E697" s="147"/>
      <c r="F697" s="148"/>
      <c r="G697" s="147"/>
      <c r="H697" s="147"/>
      <c r="I697" s="121"/>
      <c r="J697" s="121"/>
      <c r="K697" s="48"/>
      <c r="L697" s="50"/>
      <c r="M697" s="50"/>
    </row>
    <row r="698" spans="2:13" s="36" customFormat="1" x14ac:dyDescent="0.3">
      <c r="B698" s="126"/>
      <c r="C698" s="151"/>
      <c r="D698" s="147"/>
      <c r="E698" s="147"/>
      <c r="F698" s="148"/>
      <c r="G698" s="147"/>
      <c r="H698" s="147"/>
      <c r="I698" s="121"/>
      <c r="J698" s="121"/>
      <c r="K698" s="48"/>
      <c r="L698" s="50"/>
      <c r="M698" s="50"/>
    </row>
    <row r="699" spans="2:13" s="36" customFormat="1" x14ac:dyDescent="0.3">
      <c r="B699" s="126"/>
      <c r="C699" s="151"/>
      <c r="D699" s="147"/>
      <c r="E699" s="147"/>
      <c r="F699" s="148"/>
      <c r="G699" s="147"/>
      <c r="H699" s="147"/>
      <c r="I699" s="121"/>
      <c r="J699" s="121"/>
      <c r="K699" s="48"/>
      <c r="L699" s="50"/>
      <c r="M699" s="50"/>
    </row>
    <row r="700" spans="2:13" s="36" customFormat="1" x14ac:dyDescent="0.3">
      <c r="B700" s="126"/>
      <c r="C700" s="151"/>
      <c r="D700" s="147"/>
      <c r="E700" s="147"/>
      <c r="F700" s="148"/>
      <c r="G700" s="147"/>
      <c r="H700" s="147"/>
      <c r="I700" s="121"/>
      <c r="J700" s="121"/>
      <c r="K700" s="48"/>
      <c r="L700" s="50"/>
      <c r="M700" s="50"/>
    </row>
    <row r="701" spans="2:13" s="36" customFormat="1" x14ac:dyDescent="0.3">
      <c r="B701" s="126"/>
      <c r="C701" s="151"/>
      <c r="D701" s="147"/>
      <c r="E701" s="147"/>
      <c r="F701" s="148"/>
      <c r="G701" s="147"/>
      <c r="H701" s="147"/>
      <c r="I701" s="121"/>
      <c r="J701" s="121"/>
      <c r="K701" s="48"/>
      <c r="L701" s="50"/>
      <c r="M701" s="50"/>
    </row>
    <row r="702" spans="2:13" s="36" customFormat="1" x14ac:dyDescent="0.3">
      <c r="B702" s="126"/>
      <c r="C702" s="151"/>
      <c r="D702" s="147"/>
      <c r="E702" s="147"/>
      <c r="F702" s="148"/>
      <c r="G702" s="147"/>
      <c r="H702" s="147"/>
      <c r="I702" s="121"/>
      <c r="J702" s="121"/>
      <c r="K702" s="48"/>
      <c r="L702" s="50"/>
      <c r="M702" s="50"/>
    </row>
    <row r="703" spans="2:13" s="36" customFormat="1" x14ac:dyDescent="0.3">
      <c r="B703" s="126"/>
      <c r="C703" s="151"/>
      <c r="D703" s="147"/>
      <c r="E703" s="147"/>
      <c r="F703" s="148"/>
      <c r="G703" s="147"/>
      <c r="H703" s="147"/>
      <c r="I703" s="121"/>
      <c r="J703" s="121"/>
      <c r="K703" s="48"/>
      <c r="L703" s="50"/>
      <c r="M703" s="50"/>
    </row>
    <row r="704" spans="2:13" s="36" customFormat="1" x14ac:dyDescent="0.3">
      <c r="B704" s="126"/>
      <c r="C704" s="151"/>
      <c r="D704" s="147"/>
      <c r="E704" s="147"/>
      <c r="F704" s="148"/>
      <c r="G704" s="147"/>
      <c r="H704" s="147"/>
      <c r="I704" s="121"/>
      <c r="J704" s="121"/>
      <c r="K704" s="48"/>
      <c r="L704" s="50"/>
      <c r="M704" s="50"/>
    </row>
    <row r="705" spans="2:13" s="36" customFormat="1" x14ac:dyDescent="0.3">
      <c r="B705" s="126"/>
      <c r="C705" s="151"/>
      <c r="D705" s="147"/>
      <c r="E705" s="147"/>
      <c r="F705" s="148"/>
      <c r="G705" s="147"/>
      <c r="H705" s="147"/>
      <c r="I705" s="121"/>
      <c r="J705" s="121"/>
      <c r="K705" s="48"/>
      <c r="L705" s="50"/>
      <c r="M705" s="50"/>
    </row>
    <row r="706" spans="2:13" s="36" customFormat="1" x14ac:dyDescent="0.3">
      <c r="B706" s="126"/>
      <c r="C706" s="151"/>
      <c r="D706" s="147"/>
      <c r="E706" s="147"/>
      <c r="F706" s="148"/>
      <c r="G706" s="147"/>
      <c r="H706" s="147"/>
      <c r="I706" s="121"/>
      <c r="J706" s="121"/>
      <c r="K706" s="48"/>
      <c r="L706" s="50"/>
      <c r="M706" s="50"/>
    </row>
    <row r="707" spans="2:13" s="36" customFormat="1" x14ac:dyDescent="0.3">
      <c r="B707" s="126"/>
      <c r="C707" s="151"/>
      <c r="D707" s="147"/>
      <c r="E707" s="147"/>
      <c r="F707" s="148"/>
      <c r="G707" s="147"/>
      <c r="H707" s="147"/>
      <c r="I707" s="121"/>
      <c r="J707" s="121"/>
      <c r="K707" s="48"/>
      <c r="L707" s="50"/>
      <c r="M707" s="50"/>
    </row>
    <row r="708" spans="2:13" s="36" customFormat="1" x14ac:dyDescent="0.3">
      <c r="B708" s="126"/>
      <c r="C708" s="151"/>
      <c r="D708" s="147"/>
      <c r="E708" s="147"/>
      <c r="F708" s="148"/>
      <c r="G708" s="147"/>
      <c r="H708" s="147"/>
      <c r="I708" s="121"/>
      <c r="J708" s="121"/>
      <c r="K708" s="48"/>
      <c r="L708" s="50"/>
      <c r="M708" s="50"/>
    </row>
    <row r="709" spans="2:13" s="36" customFormat="1" x14ac:dyDescent="0.3">
      <c r="B709" s="126"/>
      <c r="C709" s="151"/>
      <c r="D709" s="147"/>
      <c r="E709" s="147"/>
      <c r="F709" s="148"/>
      <c r="G709" s="147"/>
      <c r="H709" s="147"/>
      <c r="I709" s="121"/>
      <c r="J709" s="121"/>
      <c r="K709" s="48"/>
      <c r="L709" s="50"/>
      <c r="M709" s="50"/>
    </row>
    <row r="710" spans="2:13" s="36" customFormat="1" x14ac:dyDescent="0.3">
      <c r="B710" s="126"/>
      <c r="C710" s="151"/>
      <c r="D710" s="147"/>
      <c r="E710" s="147"/>
      <c r="F710" s="148"/>
      <c r="G710" s="147"/>
      <c r="H710" s="147"/>
      <c r="I710" s="121"/>
      <c r="J710" s="121"/>
      <c r="K710" s="48"/>
      <c r="L710" s="50"/>
      <c r="M710" s="50"/>
    </row>
    <row r="711" spans="2:13" s="36" customFormat="1" x14ac:dyDescent="0.3">
      <c r="B711" s="126"/>
      <c r="C711" s="151"/>
      <c r="D711" s="147"/>
      <c r="E711" s="147"/>
      <c r="F711" s="148"/>
      <c r="G711" s="147"/>
      <c r="H711" s="147"/>
      <c r="I711" s="121"/>
      <c r="J711" s="121"/>
      <c r="K711" s="48"/>
      <c r="L711" s="50"/>
      <c r="M711" s="50"/>
    </row>
    <row r="712" spans="2:13" s="36" customFormat="1" x14ac:dyDescent="0.3">
      <c r="B712" s="126"/>
      <c r="C712" s="151"/>
      <c r="D712" s="147"/>
      <c r="E712" s="147"/>
      <c r="F712" s="148"/>
      <c r="G712" s="147"/>
      <c r="H712" s="147"/>
      <c r="I712" s="121"/>
      <c r="J712" s="121"/>
      <c r="K712" s="48"/>
      <c r="L712" s="50"/>
      <c r="M712" s="50"/>
    </row>
    <row r="713" spans="2:13" s="36" customFormat="1" x14ac:dyDescent="0.3">
      <c r="B713" s="126"/>
      <c r="C713" s="151"/>
      <c r="D713" s="147"/>
      <c r="E713" s="147"/>
      <c r="F713" s="148"/>
      <c r="G713" s="147"/>
      <c r="H713" s="147"/>
      <c r="I713" s="121"/>
      <c r="J713" s="121"/>
      <c r="K713" s="48"/>
      <c r="L713" s="50"/>
      <c r="M713" s="50"/>
    </row>
    <row r="714" spans="2:13" s="36" customFormat="1" x14ac:dyDescent="0.3">
      <c r="B714" s="126"/>
      <c r="C714" s="151"/>
      <c r="D714" s="147"/>
      <c r="E714" s="147"/>
      <c r="F714" s="148"/>
      <c r="G714" s="147"/>
      <c r="H714" s="147"/>
      <c r="I714" s="121"/>
      <c r="J714" s="121"/>
      <c r="K714" s="48"/>
      <c r="L714" s="50"/>
      <c r="M714" s="50"/>
    </row>
    <row r="715" spans="2:13" s="36" customFormat="1" x14ac:dyDescent="0.3">
      <c r="B715" s="126"/>
      <c r="C715" s="151"/>
      <c r="D715" s="147"/>
      <c r="E715" s="147"/>
      <c r="F715" s="148"/>
      <c r="G715" s="147"/>
      <c r="H715" s="147"/>
      <c r="I715" s="121"/>
      <c r="J715" s="121"/>
      <c r="K715" s="48"/>
      <c r="L715" s="50"/>
      <c r="M715" s="50"/>
    </row>
    <row r="716" spans="2:13" s="36" customFormat="1" x14ac:dyDescent="0.3">
      <c r="B716" s="126"/>
      <c r="C716" s="151"/>
      <c r="D716" s="147"/>
      <c r="E716" s="147"/>
      <c r="F716" s="148"/>
      <c r="G716" s="147"/>
      <c r="H716" s="147"/>
      <c r="I716" s="121"/>
      <c r="J716" s="121"/>
      <c r="K716" s="48"/>
      <c r="L716" s="50"/>
      <c r="M716" s="50"/>
    </row>
    <row r="717" spans="2:13" s="36" customFormat="1" x14ac:dyDescent="0.3">
      <c r="B717" s="126"/>
      <c r="C717" s="151"/>
      <c r="D717" s="147"/>
      <c r="E717" s="147"/>
      <c r="F717" s="148"/>
      <c r="G717" s="147"/>
      <c r="H717" s="147"/>
      <c r="I717" s="121"/>
      <c r="J717" s="121"/>
      <c r="K717" s="48"/>
      <c r="L717" s="50"/>
      <c r="M717" s="50"/>
    </row>
    <row r="718" spans="2:13" s="36" customFormat="1" x14ac:dyDescent="0.3">
      <c r="B718" s="126"/>
      <c r="C718" s="151"/>
      <c r="D718" s="147"/>
      <c r="E718" s="147"/>
      <c r="F718" s="148"/>
      <c r="G718" s="147"/>
      <c r="H718" s="147"/>
      <c r="I718" s="121"/>
      <c r="J718" s="121"/>
      <c r="K718" s="48"/>
      <c r="L718" s="50"/>
      <c r="M718" s="50"/>
    </row>
    <row r="719" spans="2:13" s="36" customFormat="1" x14ac:dyDescent="0.3">
      <c r="B719" s="126"/>
      <c r="C719" s="151"/>
      <c r="D719" s="147"/>
      <c r="E719" s="147"/>
      <c r="F719" s="148"/>
      <c r="G719" s="147"/>
      <c r="H719" s="147"/>
      <c r="I719" s="121"/>
      <c r="J719" s="121"/>
      <c r="K719" s="48"/>
      <c r="L719" s="50"/>
      <c r="M719" s="50"/>
    </row>
    <row r="720" spans="2:13" s="36" customFormat="1" x14ac:dyDescent="0.3">
      <c r="B720" s="126"/>
      <c r="C720" s="151"/>
      <c r="D720" s="147"/>
      <c r="E720" s="147"/>
      <c r="F720" s="148"/>
      <c r="G720" s="147"/>
      <c r="H720" s="147"/>
      <c r="I720" s="121"/>
      <c r="J720" s="121"/>
      <c r="K720" s="48"/>
      <c r="L720" s="50"/>
      <c r="M720" s="50"/>
    </row>
    <row r="721" spans="2:13" s="36" customFormat="1" x14ac:dyDescent="0.3">
      <c r="B721" s="126"/>
      <c r="C721" s="151"/>
      <c r="D721" s="147"/>
      <c r="E721" s="147"/>
      <c r="F721" s="148"/>
      <c r="G721" s="147"/>
      <c r="H721" s="147"/>
      <c r="I721" s="121"/>
      <c r="J721" s="121"/>
      <c r="K721" s="48"/>
      <c r="L721" s="50"/>
      <c r="M721" s="50"/>
    </row>
    <row r="722" spans="2:13" s="36" customFormat="1" x14ac:dyDescent="0.3">
      <c r="B722" s="126"/>
      <c r="C722" s="151"/>
      <c r="D722" s="147"/>
      <c r="E722" s="147"/>
      <c r="F722" s="148"/>
      <c r="G722" s="147"/>
      <c r="H722" s="147"/>
      <c r="I722" s="121"/>
      <c r="J722" s="121"/>
      <c r="K722" s="48"/>
      <c r="L722" s="50"/>
      <c r="M722" s="50"/>
    </row>
    <row r="723" spans="2:13" s="36" customFormat="1" x14ac:dyDescent="0.3">
      <c r="B723" s="126"/>
      <c r="C723" s="151"/>
      <c r="D723" s="147"/>
      <c r="E723" s="147"/>
      <c r="F723" s="148"/>
      <c r="G723" s="147"/>
      <c r="H723" s="147"/>
      <c r="I723" s="121"/>
      <c r="J723" s="121"/>
      <c r="K723" s="48"/>
      <c r="L723" s="50"/>
      <c r="M723" s="50"/>
    </row>
    <row r="724" spans="2:13" s="36" customFormat="1" x14ac:dyDescent="0.3">
      <c r="B724" s="126"/>
      <c r="C724" s="151"/>
      <c r="D724" s="147"/>
      <c r="E724" s="147"/>
      <c r="F724" s="148"/>
      <c r="G724" s="147"/>
      <c r="H724" s="147"/>
      <c r="I724" s="121"/>
      <c r="J724" s="121"/>
      <c r="K724" s="48"/>
      <c r="L724" s="50"/>
      <c r="M724" s="50"/>
    </row>
    <row r="725" spans="2:13" s="36" customFormat="1" x14ac:dyDescent="0.3">
      <c r="B725" s="126"/>
      <c r="C725" s="151"/>
      <c r="D725" s="147"/>
      <c r="E725" s="147"/>
      <c r="F725" s="148"/>
      <c r="G725" s="147"/>
      <c r="H725" s="147"/>
      <c r="I725" s="121"/>
      <c r="J725" s="121"/>
      <c r="K725" s="48"/>
      <c r="L725" s="50"/>
      <c r="M725" s="50"/>
    </row>
    <row r="726" spans="2:13" s="36" customFormat="1" x14ac:dyDescent="0.3">
      <c r="B726" s="126"/>
      <c r="C726" s="151"/>
      <c r="D726" s="147"/>
      <c r="E726" s="147"/>
      <c r="F726" s="148"/>
      <c r="G726" s="147"/>
      <c r="H726" s="147"/>
      <c r="I726" s="121"/>
      <c r="J726" s="121"/>
      <c r="K726" s="48"/>
      <c r="L726" s="50"/>
      <c r="M726" s="50"/>
    </row>
    <row r="727" spans="2:13" s="36" customFormat="1" x14ac:dyDescent="0.3">
      <c r="B727" s="126"/>
      <c r="C727" s="151"/>
      <c r="D727" s="147"/>
      <c r="E727" s="147"/>
      <c r="F727" s="148"/>
      <c r="G727" s="147"/>
      <c r="H727" s="147"/>
      <c r="I727" s="121"/>
      <c r="J727" s="121"/>
      <c r="K727" s="48"/>
      <c r="L727" s="50"/>
      <c r="M727" s="50"/>
    </row>
    <row r="728" spans="2:13" s="36" customFormat="1" x14ac:dyDescent="0.3">
      <c r="B728" s="126"/>
      <c r="C728" s="151"/>
      <c r="D728" s="147"/>
      <c r="E728" s="147"/>
      <c r="F728" s="148"/>
      <c r="G728" s="147"/>
      <c r="H728" s="147"/>
      <c r="I728" s="121"/>
      <c r="J728" s="121"/>
      <c r="K728" s="48"/>
      <c r="L728" s="50"/>
      <c r="M728" s="50"/>
    </row>
    <row r="729" spans="2:13" s="36" customFormat="1" x14ac:dyDescent="0.3">
      <c r="B729" s="126"/>
      <c r="C729" s="151"/>
      <c r="D729" s="147"/>
      <c r="E729" s="147"/>
      <c r="F729" s="148"/>
      <c r="G729" s="147"/>
      <c r="H729" s="147"/>
      <c r="I729" s="121"/>
      <c r="J729" s="121"/>
      <c r="K729" s="48"/>
      <c r="L729" s="50"/>
      <c r="M729" s="50"/>
    </row>
    <row r="730" spans="2:13" s="36" customFormat="1" x14ac:dyDescent="0.3">
      <c r="B730" s="126"/>
      <c r="C730" s="151"/>
      <c r="D730" s="147"/>
      <c r="E730" s="147"/>
      <c r="F730" s="148"/>
      <c r="G730" s="147"/>
      <c r="H730" s="147"/>
      <c r="I730" s="121"/>
      <c r="J730" s="121"/>
      <c r="K730" s="48"/>
      <c r="L730" s="50"/>
      <c r="M730" s="50"/>
    </row>
    <row r="731" spans="2:13" s="36" customFormat="1" x14ac:dyDescent="0.3">
      <c r="B731" s="126"/>
      <c r="C731" s="151"/>
      <c r="D731" s="147"/>
      <c r="E731" s="147"/>
      <c r="F731" s="148"/>
      <c r="G731" s="147"/>
      <c r="H731" s="147"/>
      <c r="I731" s="121"/>
      <c r="J731" s="121"/>
      <c r="K731" s="48"/>
      <c r="L731" s="50"/>
      <c r="M731" s="50"/>
    </row>
    <row r="732" spans="2:13" s="36" customFormat="1" x14ac:dyDescent="0.3">
      <c r="B732" s="126"/>
      <c r="C732" s="151"/>
      <c r="D732" s="147"/>
      <c r="E732" s="147"/>
      <c r="F732" s="148"/>
      <c r="G732" s="147"/>
      <c r="H732" s="147"/>
      <c r="I732" s="121"/>
      <c r="J732" s="121"/>
      <c r="K732" s="48"/>
      <c r="L732" s="50"/>
      <c r="M732" s="50"/>
    </row>
    <row r="733" spans="2:13" s="36" customFormat="1" x14ac:dyDescent="0.3">
      <c r="B733" s="126"/>
      <c r="C733" s="151"/>
      <c r="D733" s="147"/>
      <c r="E733" s="147"/>
      <c r="F733" s="148"/>
      <c r="G733" s="147"/>
      <c r="H733" s="147"/>
      <c r="I733" s="121"/>
      <c r="J733" s="121"/>
      <c r="K733" s="48"/>
      <c r="L733" s="50"/>
      <c r="M733" s="50"/>
    </row>
    <row r="734" spans="2:13" s="36" customFormat="1" x14ac:dyDescent="0.3">
      <c r="B734" s="126"/>
      <c r="C734" s="151"/>
      <c r="D734" s="147"/>
      <c r="E734" s="147"/>
      <c r="F734" s="148"/>
      <c r="G734" s="147"/>
      <c r="H734" s="147"/>
      <c r="I734" s="121"/>
      <c r="J734" s="121"/>
      <c r="K734" s="48"/>
      <c r="L734" s="50"/>
      <c r="M734" s="50"/>
    </row>
    <row r="735" spans="2:13" s="36" customFormat="1" x14ac:dyDescent="0.3">
      <c r="B735" s="126"/>
      <c r="C735" s="151"/>
      <c r="D735" s="147"/>
      <c r="E735" s="147"/>
      <c r="F735" s="148"/>
      <c r="G735" s="147"/>
      <c r="H735" s="147"/>
      <c r="I735" s="121"/>
      <c r="J735" s="121"/>
      <c r="K735" s="48"/>
      <c r="L735" s="50"/>
      <c r="M735" s="50"/>
    </row>
    <row r="736" spans="2:13" s="36" customFormat="1" x14ac:dyDescent="0.3">
      <c r="B736" s="126"/>
      <c r="C736" s="151"/>
      <c r="D736" s="147"/>
      <c r="E736" s="147"/>
      <c r="F736" s="148"/>
      <c r="G736" s="147"/>
      <c r="H736" s="147"/>
      <c r="I736" s="121"/>
      <c r="J736" s="121"/>
      <c r="K736" s="48"/>
      <c r="L736" s="50"/>
      <c r="M736" s="50"/>
    </row>
    <row r="737" spans="2:13" s="36" customFormat="1" x14ac:dyDescent="0.3">
      <c r="B737" s="126"/>
      <c r="C737" s="151"/>
      <c r="D737" s="147"/>
      <c r="E737" s="147"/>
      <c r="F737" s="148"/>
      <c r="G737" s="147"/>
      <c r="H737" s="147"/>
      <c r="I737" s="121"/>
      <c r="J737" s="121"/>
      <c r="K737" s="48"/>
      <c r="L737" s="50"/>
      <c r="M737" s="50"/>
    </row>
    <row r="738" spans="2:13" s="36" customFormat="1" x14ac:dyDescent="0.3">
      <c r="B738" s="126"/>
      <c r="C738" s="151"/>
      <c r="D738" s="147"/>
      <c r="E738" s="147"/>
      <c r="F738" s="148"/>
      <c r="G738" s="147"/>
      <c r="H738" s="147"/>
      <c r="I738" s="121"/>
      <c r="J738" s="121"/>
      <c r="K738" s="48"/>
      <c r="L738" s="50"/>
      <c r="M738" s="50"/>
    </row>
    <row r="739" spans="2:13" s="36" customFormat="1" x14ac:dyDescent="0.3">
      <c r="B739" s="126"/>
      <c r="C739" s="151"/>
      <c r="D739" s="147"/>
      <c r="E739" s="147"/>
      <c r="F739" s="148"/>
      <c r="G739" s="147"/>
      <c r="H739" s="147"/>
      <c r="I739" s="121"/>
      <c r="J739" s="121"/>
      <c r="K739" s="48"/>
      <c r="L739" s="50"/>
      <c r="M739" s="50"/>
    </row>
    <row r="740" spans="2:13" s="36" customFormat="1" x14ac:dyDescent="0.3">
      <c r="B740" s="126"/>
      <c r="C740" s="151"/>
      <c r="D740" s="147"/>
      <c r="E740" s="147"/>
      <c r="F740" s="148"/>
      <c r="G740" s="147"/>
      <c r="H740" s="147"/>
      <c r="I740" s="121"/>
      <c r="J740" s="121"/>
      <c r="K740" s="48"/>
      <c r="L740" s="50"/>
      <c r="M740" s="50"/>
    </row>
    <row r="741" spans="2:13" s="36" customFormat="1" x14ac:dyDescent="0.3">
      <c r="B741" s="126"/>
      <c r="C741" s="151"/>
      <c r="D741" s="147"/>
      <c r="E741" s="147"/>
      <c r="F741" s="148"/>
      <c r="G741" s="147"/>
      <c r="H741" s="147"/>
      <c r="I741" s="121"/>
      <c r="J741" s="121"/>
      <c r="K741" s="48"/>
      <c r="L741" s="50"/>
      <c r="M741" s="50"/>
    </row>
    <row r="742" spans="2:13" s="36" customFormat="1" x14ac:dyDescent="0.3">
      <c r="B742" s="126"/>
      <c r="C742" s="151"/>
      <c r="D742" s="147"/>
      <c r="E742" s="147"/>
      <c r="F742" s="148"/>
      <c r="G742" s="147"/>
      <c r="H742" s="147"/>
      <c r="I742" s="121"/>
      <c r="J742" s="121"/>
      <c r="K742" s="48"/>
      <c r="L742" s="50"/>
      <c r="M742" s="50"/>
    </row>
    <row r="743" spans="2:13" s="36" customFormat="1" x14ac:dyDescent="0.3">
      <c r="B743" s="126"/>
      <c r="C743" s="151"/>
      <c r="D743" s="147"/>
      <c r="E743" s="147"/>
      <c r="F743" s="148"/>
      <c r="G743" s="147"/>
      <c r="H743" s="147"/>
      <c r="I743" s="121"/>
      <c r="J743" s="121"/>
      <c r="K743" s="48"/>
      <c r="L743" s="50"/>
      <c r="M743" s="50"/>
    </row>
    <row r="744" spans="2:13" s="36" customFormat="1" x14ac:dyDescent="0.3">
      <c r="B744" s="126"/>
      <c r="C744" s="151"/>
      <c r="D744" s="147"/>
      <c r="E744" s="147"/>
      <c r="F744" s="148"/>
      <c r="G744" s="147"/>
      <c r="H744" s="147"/>
      <c r="I744" s="121"/>
      <c r="J744" s="121"/>
      <c r="K744" s="48"/>
      <c r="L744" s="50"/>
      <c r="M744" s="50"/>
    </row>
    <row r="745" spans="2:13" s="36" customFormat="1" x14ac:dyDescent="0.3">
      <c r="B745" s="126"/>
      <c r="C745" s="151"/>
      <c r="D745" s="147"/>
      <c r="E745" s="147"/>
      <c r="F745" s="148"/>
      <c r="G745" s="147"/>
      <c r="H745" s="147"/>
      <c r="I745" s="121"/>
      <c r="J745" s="121"/>
      <c r="K745" s="48"/>
      <c r="L745" s="50"/>
      <c r="M745" s="50"/>
    </row>
    <row r="746" spans="2:13" s="36" customFormat="1" x14ac:dyDescent="0.3">
      <c r="B746" s="126"/>
      <c r="C746" s="151"/>
      <c r="D746" s="147"/>
      <c r="E746" s="147"/>
      <c r="F746" s="148"/>
      <c r="G746" s="147"/>
      <c r="H746" s="147"/>
      <c r="I746" s="121"/>
      <c r="J746" s="121"/>
      <c r="K746" s="48"/>
      <c r="L746" s="50"/>
      <c r="M746" s="50"/>
    </row>
    <row r="747" spans="2:13" s="36" customFormat="1" x14ac:dyDescent="0.3">
      <c r="B747" s="126"/>
      <c r="C747" s="151"/>
      <c r="D747" s="147"/>
      <c r="E747" s="147"/>
      <c r="F747" s="148"/>
      <c r="G747" s="147"/>
      <c r="H747" s="147"/>
      <c r="I747" s="121"/>
      <c r="J747" s="121"/>
      <c r="K747" s="48"/>
      <c r="L747" s="50"/>
      <c r="M747" s="50"/>
    </row>
    <row r="748" spans="2:13" s="36" customFormat="1" x14ac:dyDescent="0.3">
      <c r="B748" s="126"/>
      <c r="C748" s="151"/>
      <c r="D748" s="147"/>
      <c r="E748" s="147"/>
      <c r="F748" s="148"/>
      <c r="G748" s="147"/>
      <c r="H748" s="147"/>
      <c r="I748" s="121"/>
      <c r="J748" s="121"/>
      <c r="K748" s="48"/>
      <c r="L748" s="50"/>
      <c r="M748" s="50"/>
    </row>
    <row r="749" spans="2:13" s="36" customFormat="1" x14ac:dyDescent="0.3">
      <c r="B749" s="126"/>
      <c r="C749" s="151"/>
      <c r="D749" s="147"/>
      <c r="E749" s="147"/>
      <c r="F749" s="148"/>
      <c r="G749" s="147"/>
      <c r="H749" s="147"/>
      <c r="I749" s="121"/>
      <c r="J749" s="121"/>
      <c r="K749" s="48"/>
      <c r="L749" s="50"/>
      <c r="M749" s="50"/>
    </row>
    <row r="750" spans="2:13" s="36" customFormat="1" x14ac:dyDescent="0.3">
      <c r="B750" s="126"/>
      <c r="C750" s="151"/>
      <c r="D750" s="147"/>
      <c r="E750" s="147"/>
      <c r="F750" s="148"/>
      <c r="G750" s="147"/>
      <c r="H750" s="147"/>
      <c r="I750" s="121"/>
      <c r="J750" s="121"/>
      <c r="K750" s="48"/>
      <c r="L750" s="50"/>
      <c r="M750" s="50"/>
    </row>
    <row r="751" spans="2:13" s="36" customFormat="1" x14ac:dyDescent="0.3">
      <c r="B751" s="126"/>
      <c r="C751" s="151"/>
      <c r="D751" s="147"/>
      <c r="E751" s="147"/>
      <c r="F751" s="148"/>
      <c r="G751" s="147"/>
      <c r="H751" s="147"/>
      <c r="I751" s="121"/>
      <c r="J751" s="121"/>
      <c r="K751" s="48"/>
      <c r="L751" s="50"/>
      <c r="M751" s="50"/>
    </row>
    <row r="752" spans="2:13" s="36" customFormat="1" x14ac:dyDescent="0.3">
      <c r="B752" s="126"/>
      <c r="C752" s="151"/>
      <c r="D752" s="147"/>
      <c r="E752" s="147"/>
      <c r="F752" s="148"/>
      <c r="G752" s="147"/>
      <c r="H752" s="147"/>
      <c r="I752" s="121"/>
      <c r="J752" s="121"/>
      <c r="K752" s="48"/>
      <c r="L752" s="50"/>
      <c r="M752" s="50"/>
    </row>
    <row r="753" spans="2:13" s="36" customFormat="1" x14ac:dyDescent="0.3">
      <c r="B753" s="126"/>
      <c r="C753" s="151"/>
      <c r="D753" s="147"/>
      <c r="E753" s="147"/>
      <c r="F753" s="148"/>
      <c r="G753" s="147"/>
      <c r="H753" s="147"/>
      <c r="I753" s="121"/>
      <c r="J753" s="121"/>
      <c r="K753" s="48"/>
      <c r="L753" s="50"/>
      <c r="M753" s="50"/>
    </row>
    <row r="754" spans="2:13" s="36" customFormat="1" x14ac:dyDescent="0.3">
      <c r="B754" s="126"/>
      <c r="C754" s="151"/>
      <c r="D754" s="147"/>
      <c r="E754" s="147"/>
      <c r="F754" s="148"/>
      <c r="G754" s="147"/>
      <c r="H754" s="147"/>
      <c r="I754" s="121"/>
      <c r="J754" s="121"/>
      <c r="K754" s="48"/>
      <c r="L754" s="50"/>
      <c r="M754" s="50"/>
    </row>
    <row r="755" spans="2:13" s="36" customFormat="1" x14ac:dyDescent="0.3">
      <c r="B755" s="126"/>
      <c r="C755" s="151"/>
      <c r="D755" s="147"/>
      <c r="E755" s="147"/>
      <c r="F755" s="148"/>
      <c r="G755" s="147"/>
      <c r="H755" s="147"/>
      <c r="I755" s="121"/>
      <c r="J755" s="121"/>
      <c r="K755" s="48"/>
      <c r="L755" s="50"/>
      <c r="M755" s="50"/>
    </row>
    <row r="756" spans="2:13" s="36" customFormat="1" x14ac:dyDescent="0.3">
      <c r="B756" s="126"/>
      <c r="C756" s="151"/>
      <c r="D756" s="147"/>
      <c r="E756" s="147"/>
      <c r="F756" s="148"/>
      <c r="G756" s="147"/>
      <c r="H756" s="147"/>
      <c r="I756" s="121"/>
      <c r="J756" s="121"/>
      <c r="K756" s="48"/>
      <c r="L756" s="50"/>
      <c r="M756" s="50"/>
    </row>
    <row r="757" spans="2:13" s="36" customFormat="1" x14ac:dyDescent="0.3">
      <c r="B757" s="126"/>
      <c r="C757" s="151"/>
      <c r="D757" s="147"/>
      <c r="E757" s="147"/>
      <c r="F757" s="148"/>
      <c r="G757" s="147"/>
      <c r="H757" s="147"/>
      <c r="I757" s="121"/>
      <c r="J757" s="121"/>
      <c r="K757" s="48"/>
      <c r="L757" s="50"/>
      <c r="M757" s="50"/>
    </row>
    <row r="758" spans="2:13" s="36" customFormat="1" x14ac:dyDescent="0.3">
      <c r="B758" s="126"/>
      <c r="C758" s="151"/>
      <c r="D758" s="147"/>
      <c r="E758" s="147"/>
      <c r="F758" s="148"/>
      <c r="G758" s="147"/>
      <c r="H758" s="147"/>
      <c r="I758" s="121"/>
      <c r="J758" s="121"/>
      <c r="K758" s="48"/>
      <c r="L758" s="50"/>
      <c r="M758" s="50"/>
    </row>
    <row r="759" spans="2:13" s="36" customFormat="1" x14ac:dyDescent="0.3">
      <c r="B759" s="126"/>
      <c r="C759" s="151"/>
      <c r="D759" s="147"/>
      <c r="E759" s="147"/>
      <c r="F759" s="148"/>
      <c r="G759" s="147"/>
      <c r="H759" s="147"/>
      <c r="I759" s="121"/>
      <c r="J759" s="121"/>
      <c r="K759" s="48"/>
      <c r="L759" s="50"/>
      <c r="M759" s="50"/>
    </row>
    <row r="760" spans="2:13" s="36" customFormat="1" x14ac:dyDescent="0.3">
      <c r="B760" s="126"/>
      <c r="C760" s="151"/>
      <c r="D760" s="147"/>
      <c r="E760" s="147"/>
      <c r="F760" s="148"/>
      <c r="G760" s="147"/>
      <c r="H760" s="147"/>
      <c r="I760" s="121"/>
      <c r="J760" s="121"/>
      <c r="K760" s="48"/>
      <c r="L760" s="50"/>
      <c r="M760" s="50"/>
    </row>
    <row r="761" spans="2:13" s="36" customFormat="1" x14ac:dyDescent="0.3">
      <c r="B761" s="126"/>
      <c r="C761" s="151"/>
      <c r="D761" s="147"/>
      <c r="E761" s="147"/>
      <c r="F761" s="148"/>
      <c r="G761" s="147"/>
      <c r="H761" s="147"/>
      <c r="I761" s="121"/>
      <c r="J761" s="121"/>
      <c r="K761" s="48"/>
      <c r="L761" s="50"/>
      <c r="M761" s="50"/>
    </row>
    <row r="762" spans="2:13" s="36" customFormat="1" x14ac:dyDescent="0.3">
      <c r="B762" s="126"/>
      <c r="C762" s="151"/>
      <c r="D762" s="147"/>
      <c r="E762" s="147"/>
      <c r="F762" s="148"/>
      <c r="G762" s="147"/>
      <c r="H762" s="147"/>
      <c r="I762" s="121"/>
      <c r="J762" s="121"/>
      <c r="K762" s="48"/>
      <c r="L762" s="50"/>
      <c r="M762" s="50"/>
    </row>
    <row r="763" spans="2:13" s="36" customFormat="1" x14ac:dyDescent="0.3">
      <c r="B763" s="126"/>
      <c r="C763" s="151"/>
      <c r="D763" s="147"/>
      <c r="E763" s="147"/>
      <c r="F763" s="148"/>
      <c r="G763" s="147"/>
      <c r="H763" s="147"/>
      <c r="I763" s="121"/>
      <c r="J763" s="121"/>
      <c r="K763" s="48"/>
      <c r="L763" s="50"/>
      <c r="M763" s="50"/>
    </row>
    <row r="764" spans="2:13" s="36" customFormat="1" x14ac:dyDescent="0.3">
      <c r="B764" s="126"/>
      <c r="C764" s="151"/>
      <c r="D764" s="147"/>
      <c r="E764" s="147"/>
      <c r="F764" s="148"/>
      <c r="G764" s="147"/>
      <c r="H764" s="147"/>
      <c r="I764" s="121"/>
      <c r="J764" s="121"/>
      <c r="K764" s="48"/>
      <c r="L764" s="50"/>
      <c r="M764" s="50"/>
    </row>
    <row r="765" spans="2:13" s="36" customFormat="1" x14ac:dyDescent="0.3">
      <c r="B765" s="126"/>
      <c r="C765" s="151"/>
      <c r="D765" s="147"/>
      <c r="E765" s="147"/>
      <c r="F765" s="148"/>
      <c r="G765" s="147"/>
      <c r="H765" s="147"/>
      <c r="I765" s="121"/>
      <c r="J765" s="121"/>
      <c r="K765" s="48"/>
      <c r="L765" s="50"/>
      <c r="M765" s="50"/>
    </row>
    <row r="766" spans="2:13" s="36" customFormat="1" x14ac:dyDescent="0.3">
      <c r="B766" s="126"/>
      <c r="C766" s="151"/>
      <c r="D766" s="147"/>
      <c r="E766" s="147"/>
      <c r="F766" s="148"/>
      <c r="G766" s="147"/>
      <c r="H766" s="147"/>
      <c r="I766" s="121"/>
      <c r="J766" s="121"/>
      <c r="K766" s="48"/>
      <c r="L766" s="50"/>
      <c r="M766" s="50"/>
    </row>
    <row r="767" spans="2:13" s="36" customFormat="1" x14ac:dyDescent="0.3">
      <c r="B767" s="126"/>
      <c r="C767" s="151"/>
      <c r="D767" s="147"/>
      <c r="E767" s="147"/>
      <c r="F767" s="148"/>
      <c r="G767" s="147"/>
      <c r="H767" s="147"/>
      <c r="I767" s="121"/>
      <c r="J767" s="121"/>
      <c r="K767" s="48"/>
      <c r="L767" s="50"/>
      <c r="M767" s="50"/>
    </row>
    <row r="768" spans="2:13" s="36" customFormat="1" x14ac:dyDescent="0.3">
      <c r="B768" s="126"/>
      <c r="C768" s="151"/>
      <c r="D768" s="147"/>
      <c r="E768" s="147"/>
      <c r="F768" s="148"/>
      <c r="G768" s="147"/>
      <c r="H768" s="147"/>
      <c r="I768" s="121"/>
      <c r="J768" s="121"/>
      <c r="K768" s="48"/>
      <c r="L768" s="50"/>
      <c r="M768" s="50"/>
    </row>
    <row r="769" spans="2:13" s="36" customFormat="1" x14ac:dyDescent="0.3">
      <c r="B769" s="126"/>
      <c r="C769" s="151"/>
      <c r="D769" s="147"/>
      <c r="E769" s="147"/>
      <c r="F769" s="148"/>
      <c r="G769" s="147"/>
      <c r="H769" s="147"/>
      <c r="I769" s="121"/>
      <c r="J769" s="121"/>
      <c r="K769" s="48"/>
      <c r="L769" s="50"/>
      <c r="M769" s="50"/>
    </row>
    <row r="770" spans="2:13" s="36" customFormat="1" x14ac:dyDescent="0.3">
      <c r="B770" s="126"/>
      <c r="C770" s="151"/>
      <c r="D770" s="147"/>
      <c r="E770" s="147"/>
      <c r="F770" s="148"/>
      <c r="G770" s="147"/>
      <c r="H770" s="147"/>
      <c r="I770" s="121"/>
      <c r="J770" s="121"/>
      <c r="K770" s="48"/>
      <c r="L770" s="50"/>
      <c r="M770" s="50"/>
    </row>
    <row r="771" spans="2:13" s="36" customFormat="1" x14ac:dyDescent="0.3">
      <c r="B771" s="126"/>
      <c r="C771" s="151"/>
      <c r="D771" s="147"/>
      <c r="E771" s="147"/>
      <c r="F771" s="148"/>
      <c r="G771" s="147"/>
      <c r="H771" s="147"/>
      <c r="I771" s="121"/>
      <c r="J771" s="121"/>
      <c r="K771" s="48"/>
      <c r="L771" s="50"/>
      <c r="M771" s="50"/>
    </row>
    <row r="772" spans="2:13" s="36" customFormat="1" x14ac:dyDescent="0.3">
      <c r="B772" s="126"/>
      <c r="C772" s="151"/>
      <c r="D772" s="147"/>
      <c r="E772" s="147"/>
      <c r="F772" s="148"/>
      <c r="G772" s="147"/>
      <c r="H772" s="147"/>
      <c r="I772" s="121"/>
      <c r="J772" s="121"/>
      <c r="K772" s="48"/>
      <c r="L772" s="50"/>
      <c r="M772" s="50"/>
    </row>
    <row r="773" spans="2:13" s="36" customFormat="1" x14ac:dyDescent="0.3">
      <c r="B773" s="126"/>
      <c r="C773" s="151"/>
      <c r="D773" s="147"/>
      <c r="E773" s="147"/>
      <c r="F773" s="148"/>
      <c r="G773" s="147"/>
      <c r="H773" s="147"/>
      <c r="I773" s="121"/>
      <c r="J773" s="121"/>
      <c r="K773" s="48"/>
      <c r="L773" s="50"/>
      <c r="M773" s="50"/>
    </row>
    <row r="774" spans="2:13" s="36" customFormat="1" x14ac:dyDescent="0.3">
      <c r="B774" s="126"/>
      <c r="C774" s="151"/>
      <c r="D774" s="147"/>
      <c r="E774" s="147"/>
      <c r="F774" s="148"/>
      <c r="G774" s="147"/>
      <c r="H774" s="147"/>
      <c r="I774" s="121"/>
      <c r="J774" s="121"/>
      <c r="K774" s="48"/>
      <c r="L774" s="50"/>
      <c r="M774" s="50"/>
    </row>
    <row r="775" spans="2:13" s="36" customFormat="1" x14ac:dyDescent="0.3">
      <c r="B775" s="126"/>
      <c r="C775" s="151"/>
      <c r="D775" s="147"/>
      <c r="E775" s="147"/>
      <c r="F775" s="148"/>
      <c r="G775" s="147"/>
      <c r="H775" s="147"/>
      <c r="I775" s="121"/>
      <c r="J775" s="121"/>
      <c r="K775" s="48"/>
      <c r="L775" s="50"/>
      <c r="M775" s="50"/>
    </row>
    <row r="776" spans="2:13" s="36" customFormat="1" x14ac:dyDescent="0.3">
      <c r="B776" s="126"/>
      <c r="C776" s="151"/>
      <c r="D776" s="147"/>
      <c r="E776" s="147"/>
      <c r="F776" s="148"/>
      <c r="G776" s="147"/>
      <c r="H776" s="147"/>
      <c r="I776" s="121"/>
      <c r="J776" s="121"/>
      <c r="K776" s="48"/>
      <c r="L776" s="50"/>
      <c r="M776" s="50"/>
    </row>
    <row r="777" spans="2:13" s="36" customFormat="1" x14ac:dyDescent="0.3">
      <c r="B777" s="126"/>
      <c r="C777" s="151"/>
      <c r="D777" s="147"/>
      <c r="E777" s="147"/>
      <c r="F777" s="148"/>
      <c r="G777" s="147"/>
      <c r="H777" s="147"/>
      <c r="I777" s="121"/>
      <c r="J777" s="121"/>
      <c r="K777" s="48"/>
      <c r="L777" s="50"/>
      <c r="M777" s="50"/>
    </row>
    <row r="778" spans="2:13" s="36" customFormat="1" x14ac:dyDescent="0.3">
      <c r="B778" s="126"/>
      <c r="C778" s="151"/>
      <c r="D778" s="147"/>
      <c r="E778" s="147"/>
      <c r="F778" s="148"/>
      <c r="G778" s="147"/>
      <c r="H778" s="147"/>
      <c r="I778" s="121"/>
      <c r="J778" s="121"/>
      <c r="K778" s="48"/>
      <c r="L778" s="50"/>
      <c r="M778" s="50"/>
    </row>
    <row r="779" spans="2:13" s="36" customFormat="1" x14ac:dyDescent="0.3">
      <c r="B779" s="126"/>
      <c r="C779" s="151"/>
      <c r="D779" s="147"/>
      <c r="E779" s="147"/>
      <c r="F779" s="148"/>
      <c r="G779" s="147"/>
      <c r="H779" s="147"/>
      <c r="I779" s="121"/>
      <c r="J779" s="121"/>
      <c r="K779" s="48"/>
      <c r="L779" s="50"/>
      <c r="M779" s="50"/>
    </row>
    <row r="780" spans="2:13" s="36" customFormat="1" x14ac:dyDescent="0.3">
      <c r="B780" s="126"/>
      <c r="C780" s="151"/>
      <c r="D780" s="147"/>
      <c r="E780" s="147"/>
      <c r="F780" s="148"/>
      <c r="G780" s="147"/>
      <c r="H780" s="147"/>
      <c r="I780" s="121"/>
      <c r="J780" s="121"/>
      <c r="K780" s="48"/>
      <c r="L780" s="50"/>
      <c r="M780" s="50"/>
    </row>
    <row r="781" spans="2:13" s="36" customFormat="1" x14ac:dyDescent="0.3">
      <c r="B781" s="126"/>
      <c r="C781" s="151"/>
      <c r="D781" s="147"/>
      <c r="E781" s="147"/>
      <c r="F781" s="148"/>
      <c r="G781" s="147"/>
      <c r="H781" s="147"/>
      <c r="I781" s="121"/>
      <c r="J781" s="121"/>
      <c r="K781" s="48"/>
      <c r="L781" s="50"/>
      <c r="M781" s="50"/>
    </row>
    <row r="782" spans="2:13" s="36" customFormat="1" x14ac:dyDescent="0.3">
      <c r="B782" s="126"/>
      <c r="C782" s="151"/>
      <c r="D782" s="147"/>
      <c r="E782" s="147"/>
      <c r="F782" s="148"/>
      <c r="G782" s="147"/>
      <c r="H782" s="147"/>
      <c r="I782" s="121"/>
      <c r="J782" s="121"/>
      <c r="K782" s="48"/>
      <c r="L782" s="50"/>
      <c r="M782" s="50"/>
    </row>
    <row r="783" spans="2:13" s="36" customFormat="1" x14ac:dyDescent="0.3">
      <c r="B783" s="126"/>
      <c r="C783" s="151"/>
      <c r="D783" s="147"/>
      <c r="E783" s="147"/>
      <c r="F783" s="148"/>
      <c r="G783" s="147"/>
      <c r="H783" s="147"/>
      <c r="I783" s="121"/>
      <c r="J783" s="121"/>
      <c r="K783" s="48"/>
      <c r="L783" s="50"/>
      <c r="M783" s="50"/>
    </row>
    <row r="784" spans="2:13" s="36" customFormat="1" x14ac:dyDescent="0.3">
      <c r="B784" s="126"/>
      <c r="C784" s="151"/>
      <c r="D784" s="147"/>
      <c r="E784" s="147"/>
      <c r="F784" s="148"/>
      <c r="G784" s="147"/>
      <c r="H784" s="147"/>
      <c r="I784" s="121"/>
      <c r="J784" s="121"/>
      <c r="K784" s="48"/>
      <c r="L784" s="50"/>
      <c r="M784" s="50"/>
    </row>
    <row r="785" spans="2:13" s="36" customFormat="1" x14ac:dyDescent="0.3">
      <c r="B785" s="126"/>
      <c r="C785" s="151"/>
      <c r="D785" s="147"/>
      <c r="E785" s="147"/>
      <c r="F785" s="148"/>
      <c r="G785" s="147"/>
      <c r="H785" s="147"/>
      <c r="I785" s="121"/>
      <c r="J785" s="121"/>
      <c r="K785" s="48"/>
      <c r="L785" s="50"/>
      <c r="M785" s="50"/>
    </row>
    <row r="786" spans="2:13" s="36" customFormat="1" x14ac:dyDescent="0.3">
      <c r="B786" s="126"/>
      <c r="C786" s="151"/>
      <c r="D786" s="147"/>
      <c r="E786" s="147"/>
      <c r="F786" s="148"/>
      <c r="G786" s="147"/>
      <c r="H786" s="147"/>
      <c r="I786" s="121"/>
      <c r="J786" s="121"/>
      <c r="K786" s="48"/>
      <c r="L786" s="50"/>
      <c r="M786" s="50"/>
    </row>
    <row r="787" spans="2:13" s="36" customFormat="1" x14ac:dyDescent="0.3">
      <c r="B787" s="126"/>
      <c r="C787" s="151"/>
      <c r="D787" s="147"/>
      <c r="E787" s="147"/>
      <c r="F787" s="148"/>
      <c r="G787" s="147"/>
      <c r="H787" s="147"/>
      <c r="I787" s="121"/>
      <c r="J787" s="121"/>
      <c r="K787" s="48"/>
      <c r="L787" s="50"/>
      <c r="M787" s="50"/>
    </row>
    <row r="788" spans="2:13" s="36" customFormat="1" x14ac:dyDescent="0.3">
      <c r="B788" s="126"/>
      <c r="C788" s="151"/>
      <c r="D788" s="147"/>
      <c r="E788" s="147"/>
      <c r="F788" s="148"/>
      <c r="G788" s="147"/>
      <c r="H788" s="147"/>
      <c r="I788" s="121"/>
      <c r="J788" s="121"/>
      <c r="K788" s="48"/>
      <c r="L788" s="50"/>
      <c r="M788" s="50"/>
    </row>
    <row r="789" spans="2:13" s="36" customFormat="1" x14ac:dyDescent="0.3">
      <c r="B789" s="126"/>
      <c r="C789" s="151"/>
      <c r="D789" s="147"/>
      <c r="E789" s="147"/>
      <c r="F789" s="148"/>
      <c r="G789" s="147"/>
      <c r="H789" s="147"/>
      <c r="I789" s="121"/>
      <c r="J789" s="121"/>
      <c r="K789" s="48"/>
      <c r="L789" s="50"/>
      <c r="M789" s="50"/>
    </row>
    <row r="790" spans="2:13" s="36" customFormat="1" x14ac:dyDescent="0.3">
      <c r="B790" s="126"/>
      <c r="C790" s="151"/>
      <c r="D790" s="147"/>
      <c r="E790" s="147"/>
      <c r="F790" s="148"/>
      <c r="G790" s="147"/>
      <c r="H790" s="147"/>
      <c r="I790" s="121"/>
      <c r="J790" s="121"/>
      <c r="K790" s="48"/>
      <c r="L790" s="50"/>
      <c r="M790" s="50"/>
    </row>
    <row r="791" spans="2:13" s="36" customFormat="1" x14ac:dyDescent="0.3">
      <c r="B791" s="126"/>
      <c r="C791" s="151"/>
      <c r="D791" s="147"/>
      <c r="E791" s="147"/>
      <c r="F791" s="148"/>
      <c r="G791" s="147"/>
      <c r="H791" s="147"/>
      <c r="I791" s="121"/>
      <c r="J791" s="121"/>
      <c r="K791" s="48"/>
      <c r="L791" s="50"/>
      <c r="M791" s="50"/>
    </row>
    <row r="792" spans="2:13" s="36" customFormat="1" x14ac:dyDescent="0.3">
      <c r="B792" s="126"/>
      <c r="C792" s="151"/>
      <c r="D792" s="147"/>
      <c r="E792" s="147"/>
      <c r="F792" s="148"/>
      <c r="G792" s="147"/>
      <c r="H792" s="147"/>
      <c r="I792" s="121"/>
      <c r="J792" s="121"/>
      <c r="K792" s="48"/>
      <c r="L792" s="50"/>
      <c r="M792" s="50"/>
    </row>
    <row r="793" spans="2:13" s="36" customFormat="1" x14ac:dyDescent="0.3">
      <c r="B793" s="126"/>
      <c r="C793" s="151"/>
      <c r="D793" s="147"/>
      <c r="E793" s="147"/>
      <c r="F793" s="148"/>
      <c r="G793" s="147"/>
      <c r="H793" s="147"/>
      <c r="I793" s="121"/>
      <c r="J793" s="121"/>
      <c r="K793" s="48"/>
      <c r="L793" s="50"/>
      <c r="M793" s="50"/>
    </row>
    <row r="794" spans="2:13" s="36" customFormat="1" x14ac:dyDescent="0.3">
      <c r="B794" s="126"/>
      <c r="C794" s="151"/>
      <c r="D794" s="147"/>
      <c r="E794" s="147"/>
      <c r="F794" s="148"/>
      <c r="G794" s="147"/>
      <c r="H794" s="147"/>
      <c r="I794" s="121"/>
      <c r="J794" s="121"/>
      <c r="K794" s="48"/>
      <c r="L794" s="50"/>
      <c r="M794" s="50"/>
    </row>
    <row r="795" spans="2:13" s="36" customFormat="1" x14ac:dyDescent="0.3">
      <c r="B795" s="126"/>
      <c r="C795" s="151"/>
      <c r="D795" s="147"/>
      <c r="E795" s="147"/>
      <c r="F795" s="148"/>
      <c r="G795" s="147"/>
      <c r="H795" s="147"/>
      <c r="I795" s="121"/>
      <c r="J795" s="121"/>
      <c r="K795" s="48"/>
      <c r="L795" s="50"/>
      <c r="M795" s="50"/>
    </row>
    <row r="796" spans="2:13" s="36" customFormat="1" x14ac:dyDescent="0.3">
      <c r="B796" s="126"/>
      <c r="C796" s="151"/>
      <c r="D796" s="147"/>
      <c r="E796" s="147"/>
      <c r="F796" s="148"/>
      <c r="G796" s="147"/>
      <c r="H796" s="147"/>
      <c r="I796" s="121"/>
      <c r="J796" s="121"/>
      <c r="K796" s="48"/>
      <c r="L796" s="50"/>
      <c r="M796" s="50"/>
    </row>
    <row r="797" spans="2:13" s="36" customFormat="1" x14ac:dyDescent="0.3">
      <c r="B797" s="126"/>
      <c r="C797" s="151"/>
      <c r="D797" s="147"/>
      <c r="E797" s="147"/>
      <c r="F797" s="148"/>
      <c r="G797" s="147"/>
      <c r="H797" s="147"/>
      <c r="I797" s="121"/>
      <c r="J797" s="121"/>
      <c r="K797" s="48"/>
      <c r="L797" s="50"/>
      <c r="M797" s="50"/>
    </row>
    <row r="798" spans="2:13" s="36" customFormat="1" x14ac:dyDescent="0.3">
      <c r="B798" s="126"/>
      <c r="C798" s="151"/>
      <c r="D798" s="147"/>
      <c r="E798" s="147"/>
      <c r="F798" s="148"/>
      <c r="G798" s="147"/>
      <c r="H798" s="147"/>
      <c r="I798" s="121"/>
      <c r="J798" s="121"/>
      <c r="K798" s="48"/>
      <c r="L798" s="50"/>
      <c r="M798" s="50"/>
    </row>
    <row r="799" spans="2:13" s="36" customFormat="1" x14ac:dyDescent="0.3">
      <c r="B799" s="126"/>
      <c r="C799" s="151"/>
      <c r="D799" s="147"/>
      <c r="E799" s="147"/>
      <c r="F799" s="148"/>
      <c r="G799" s="147"/>
      <c r="H799" s="147"/>
      <c r="I799" s="121"/>
      <c r="J799" s="121"/>
      <c r="K799" s="48"/>
      <c r="L799" s="50"/>
      <c r="M799" s="50"/>
    </row>
    <row r="800" spans="2:13" s="36" customFormat="1" x14ac:dyDescent="0.3">
      <c r="B800" s="126"/>
      <c r="C800" s="151"/>
      <c r="D800" s="147"/>
      <c r="E800" s="147"/>
      <c r="F800" s="148"/>
      <c r="G800" s="147"/>
      <c r="H800" s="147"/>
      <c r="I800" s="121"/>
      <c r="J800" s="121"/>
      <c r="K800" s="48"/>
      <c r="L800" s="50"/>
      <c r="M800" s="50"/>
    </row>
    <row r="801" spans="2:13" s="36" customFormat="1" x14ac:dyDescent="0.3">
      <c r="B801" s="126"/>
      <c r="C801" s="151"/>
      <c r="D801" s="147"/>
      <c r="E801" s="147"/>
      <c r="F801" s="148"/>
      <c r="G801" s="147"/>
      <c r="H801" s="147"/>
      <c r="I801" s="121"/>
      <c r="J801" s="121"/>
      <c r="K801" s="48"/>
      <c r="L801" s="50"/>
      <c r="M801" s="50"/>
    </row>
    <row r="802" spans="2:13" s="36" customFormat="1" x14ac:dyDescent="0.3">
      <c r="B802" s="126"/>
      <c r="C802" s="151"/>
      <c r="D802" s="147"/>
      <c r="E802" s="147"/>
      <c r="F802" s="148"/>
      <c r="G802" s="147"/>
      <c r="H802" s="147"/>
      <c r="I802" s="121"/>
      <c r="J802" s="121"/>
      <c r="K802" s="48"/>
      <c r="L802" s="50"/>
      <c r="M802" s="50"/>
    </row>
    <row r="803" spans="2:13" s="36" customFormat="1" x14ac:dyDescent="0.3">
      <c r="B803" s="126"/>
      <c r="C803" s="151"/>
      <c r="D803" s="147"/>
      <c r="E803" s="147"/>
      <c r="F803" s="148"/>
      <c r="G803" s="147"/>
      <c r="H803" s="147"/>
      <c r="I803" s="121"/>
      <c r="J803" s="121"/>
      <c r="K803" s="48"/>
      <c r="L803" s="50"/>
      <c r="M803" s="50"/>
    </row>
    <row r="804" spans="2:13" s="36" customFormat="1" x14ac:dyDescent="0.3">
      <c r="B804" s="126"/>
      <c r="C804" s="151"/>
      <c r="D804" s="147"/>
      <c r="E804" s="147"/>
      <c r="F804" s="148"/>
      <c r="G804" s="147"/>
      <c r="H804" s="147"/>
      <c r="I804" s="121"/>
      <c r="J804" s="121"/>
      <c r="K804" s="48"/>
      <c r="L804" s="50"/>
      <c r="M804" s="50"/>
    </row>
    <row r="805" spans="2:13" s="36" customFormat="1" x14ac:dyDescent="0.3">
      <c r="B805" s="126"/>
      <c r="C805" s="151"/>
      <c r="D805" s="147"/>
      <c r="E805" s="147"/>
      <c r="F805" s="148"/>
      <c r="G805" s="147"/>
      <c r="H805" s="147"/>
      <c r="I805" s="121"/>
      <c r="J805" s="121"/>
      <c r="K805" s="48"/>
      <c r="L805" s="50"/>
      <c r="M805" s="50"/>
    </row>
    <row r="806" spans="2:13" s="36" customFormat="1" x14ac:dyDescent="0.3">
      <c r="B806" s="126"/>
      <c r="C806" s="151"/>
      <c r="D806" s="147"/>
      <c r="E806" s="147"/>
      <c r="F806" s="148"/>
      <c r="G806" s="147"/>
      <c r="H806" s="147"/>
      <c r="I806" s="121"/>
      <c r="J806" s="121"/>
      <c r="K806" s="48"/>
      <c r="L806" s="50"/>
      <c r="M806" s="50"/>
    </row>
    <row r="807" spans="2:13" s="36" customFormat="1" x14ac:dyDescent="0.3">
      <c r="B807" s="126"/>
      <c r="C807" s="151"/>
      <c r="D807" s="147"/>
      <c r="E807" s="147"/>
      <c r="F807" s="148"/>
      <c r="G807" s="147"/>
      <c r="H807" s="147"/>
      <c r="I807" s="121"/>
      <c r="J807" s="121"/>
      <c r="K807" s="48"/>
      <c r="L807" s="50"/>
      <c r="M807" s="50"/>
    </row>
    <row r="808" spans="2:13" s="36" customFormat="1" x14ac:dyDescent="0.3">
      <c r="B808" s="126"/>
      <c r="C808" s="151"/>
      <c r="D808" s="147"/>
      <c r="E808" s="147"/>
      <c r="F808" s="148"/>
      <c r="G808" s="147"/>
      <c r="H808" s="147"/>
      <c r="I808" s="121"/>
      <c r="J808" s="121"/>
      <c r="K808" s="48"/>
      <c r="L808" s="50"/>
      <c r="M808" s="50"/>
    </row>
    <row r="809" spans="2:13" s="36" customFormat="1" x14ac:dyDescent="0.3">
      <c r="B809" s="126"/>
      <c r="C809" s="151"/>
      <c r="D809" s="147"/>
      <c r="E809" s="147"/>
      <c r="F809" s="148"/>
      <c r="G809" s="147"/>
      <c r="H809" s="147"/>
      <c r="I809" s="121"/>
      <c r="J809" s="121"/>
      <c r="K809" s="48"/>
      <c r="L809" s="50"/>
      <c r="M809" s="50"/>
    </row>
    <row r="810" spans="2:13" s="36" customFormat="1" x14ac:dyDescent="0.3">
      <c r="B810" s="126"/>
      <c r="C810" s="151"/>
      <c r="D810" s="147"/>
      <c r="E810" s="147"/>
      <c r="F810" s="148"/>
      <c r="G810" s="147"/>
      <c r="H810" s="147"/>
      <c r="I810" s="121"/>
      <c r="J810" s="121"/>
      <c r="K810" s="48"/>
      <c r="L810" s="50"/>
      <c r="M810" s="50"/>
    </row>
    <row r="811" spans="2:13" s="36" customFormat="1" x14ac:dyDescent="0.3">
      <c r="B811" s="126"/>
      <c r="C811" s="151"/>
      <c r="D811" s="147"/>
      <c r="E811" s="147"/>
      <c r="F811" s="148"/>
      <c r="G811" s="147"/>
      <c r="H811" s="147"/>
      <c r="I811" s="121"/>
      <c r="J811" s="121"/>
      <c r="K811" s="48"/>
      <c r="L811" s="50"/>
      <c r="M811" s="50"/>
    </row>
    <row r="812" spans="2:13" s="36" customFormat="1" x14ac:dyDescent="0.3">
      <c r="B812" s="126"/>
      <c r="C812" s="151"/>
      <c r="D812" s="147"/>
      <c r="E812" s="147"/>
      <c r="F812" s="148"/>
      <c r="G812" s="147"/>
      <c r="H812" s="147"/>
      <c r="I812" s="121"/>
      <c r="J812" s="121"/>
      <c r="K812" s="48"/>
      <c r="L812" s="50"/>
      <c r="M812" s="50"/>
    </row>
    <row r="813" spans="2:13" s="36" customFormat="1" x14ac:dyDescent="0.3">
      <c r="B813" s="126"/>
      <c r="C813" s="151"/>
      <c r="D813" s="147"/>
      <c r="E813" s="147"/>
      <c r="F813" s="148"/>
      <c r="G813" s="147"/>
      <c r="H813" s="147"/>
      <c r="I813" s="121"/>
      <c r="J813" s="121"/>
      <c r="K813" s="48"/>
      <c r="L813" s="50"/>
      <c r="M813" s="50"/>
    </row>
    <row r="814" spans="2:13" s="36" customFormat="1" x14ac:dyDescent="0.3">
      <c r="B814" s="126"/>
      <c r="C814" s="151"/>
      <c r="D814" s="147"/>
      <c r="E814" s="147"/>
      <c r="F814" s="148"/>
      <c r="G814" s="147"/>
      <c r="H814" s="147"/>
      <c r="I814" s="121"/>
      <c r="J814" s="121"/>
      <c r="K814" s="48"/>
      <c r="L814" s="50"/>
      <c r="M814" s="50"/>
    </row>
    <row r="815" spans="2:13" s="36" customFormat="1" x14ac:dyDescent="0.3">
      <c r="B815" s="126"/>
      <c r="C815" s="151"/>
      <c r="D815" s="147"/>
      <c r="E815" s="147"/>
      <c r="F815" s="148"/>
      <c r="G815" s="147"/>
      <c r="H815" s="147"/>
      <c r="I815" s="121"/>
      <c r="J815" s="121"/>
      <c r="K815" s="48"/>
      <c r="L815" s="50"/>
      <c r="M815" s="50"/>
    </row>
    <row r="816" spans="2:13" s="36" customFormat="1" x14ac:dyDescent="0.3">
      <c r="B816" s="126"/>
      <c r="C816" s="151"/>
      <c r="D816" s="147"/>
      <c r="E816" s="147"/>
      <c r="F816" s="148"/>
      <c r="G816" s="147"/>
      <c r="H816" s="147"/>
      <c r="I816" s="121"/>
      <c r="J816" s="121"/>
      <c r="K816" s="48"/>
      <c r="L816" s="50"/>
      <c r="M816" s="50"/>
    </row>
    <row r="817" spans="2:13" s="36" customFormat="1" x14ac:dyDescent="0.3">
      <c r="B817" s="126"/>
      <c r="C817" s="151"/>
      <c r="D817" s="147"/>
      <c r="E817" s="147"/>
      <c r="F817" s="148"/>
      <c r="G817" s="147"/>
      <c r="H817" s="147"/>
      <c r="I817" s="121"/>
      <c r="J817" s="121"/>
      <c r="K817" s="48"/>
      <c r="L817" s="50"/>
      <c r="M817" s="50"/>
    </row>
    <row r="818" spans="2:13" s="36" customFormat="1" x14ac:dyDescent="0.3">
      <c r="B818" s="126"/>
      <c r="C818" s="151"/>
      <c r="D818" s="147"/>
      <c r="E818" s="147"/>
      <c r="F818" s="148"/>
      <c r="G818" s="147"/>
      <c r="H818" s="147"/>
      <c r="I818" s="121"/>
      <c r="J818" s="121"/>
      <c r="K818" s="48"/>
      <c r="L818" s="50"/>
      <c r="M818" s="50"/>
    </row>
    <row r="819" spans="2:13" s="36" customFormat="1" x14ac:dyDescent="0.3">
      <c r="B819" s="126"/>
      <c r="C819" s="151"/>
      <c r="D819" s="147"/>
      <c r="E819" s="147"/>
      <c r="F819" s="148"/>
      <c r="G819" s="147"/>
      <c r="H819" s="147"/>
      <c r="I819" s="121"/>
      <c r="J819" s="121"/>
      <c r="K819" s="48"/>
      <c r="L819" s="50"/>
      <c r="M819" s="50"/>
    </row>
    <row r="820" spans="2:13" s="36" customFormat="1" x14ac:dyDescent="0.3">
      <c r="B820" s="126"/>
      <c r="C820" s="151"/>
      <c r="D820" s="147"/>
      <c r="E820" s="147"/>
      <c r="F820" s="148"/>
      <c r="G820" s="147"/>
      <c r="H820" s="147"/>
      <c r="I820" s="121"/>
      <c r="J820" s="121"/>
      <c r="K820" s="48"/>
      <c r="L820" s="50"/>
      <c r="M820" s="50"/>
    </row>
    <row r="821" spans="2:13" s="36" customFormat="1" x14ac:dyDescent="0.3">
      <c r="B821" s="126"/>
      <c r="C821" s="151"/>
      <c r="D821" s="147"/>
      <c r="E821" s="147"/>
      <c r="F821" s="148"/>
      <c r="G821" s="147"/>
      <c r="H821" s="147"/>
      <c r="I821" s="121"/>
      <c r="J821" s="121"/>
      <c r="K821" s="48"/>
      <c r="L821" s="50"/>
      <c r="M821" s="50"/>
    </row>
    <row r="822" spans="2:13" s="36" customFormat="1" x14ac:dyDescent="0.3">
      <c r="B822" s="126"/>
      <c r="C822" s="151"/>
      <c r="D822" s="147"/>
      <c r="E822" s="147"/>
      <c r="F822" s="148"/>
      <c r="G822" s="147"/>
      <c r="H822" s="147"/>
      <c r="I822" s="121"/>
      <c r="J822" s="121"/>
      <c r="K822" s="48"/>
      <c r="L822" s="50"/>
      <c r="M822" s="50"/>
    </row>
    <row r="823" spans="2:13" s="36" customFormat="1" x14ac:dyDescent="0.3">
      <c r="B823" s="126"/>
      <c r="C823" s="151"/>
      <c r="D823" s="147"/>
      <c r="E823" s="147"/>
      <c r="F823" s="148"/>
      <c r="G823" s="147"/>
      <c r="H823" s="147"/>
      <c r="I823" s="121"/>
      <c r="J823" s="121"/>
      <c r="K823" s="48"/>
      <c r="L823" s="50"/>
      <c r="M823" s="50"/>
    </row>
    <row r="824" spans="2:13" s="36" customFormat="1" x14ac:dyDescent="0.3">
      <c r="B824" s="126"/>
      <c r="C824" s="151"/>
      <c r="D824" s="147"/>
      <c r="E824" s="147"/>
      <c r="F824" s="148"/>
      <c r="G824" s="147"/>
      <c r="H824" s="147"/>
      <c r="I824" s="121"/>
      <c r="J824" s="121"/>
      <c r="K824" s="48"/>
      <c r="L824" s="50"/>
      <c r="M824" s="50"/>
    </row>
    <row r="825" spans="2:13" s="36" customFormat="1" x14ac:dyDescent="0.3">
      <c r="B825" s="126"/>
      <c r="C825" s="151"/>
      <c r="D825" s="147"/>
      <c r="E825" s="147"/>
      <c r="F825" s="148"/>
      <c r="G825" s="147"/>
      <c r="H825" s="147"/>
      <c r="I825" s="121"/>
      <c r="J825" s="121"/>
      <c r="K825" s="48"/>
      <c r="L825" s="50"/>
      <c r="M825" s="50"/>
    </row>
    <row r="826" spans="2:13" s="36" customFormat="1" x14ac:dyDescent="0.3">
      <c r="B826" s="126"/>
      <c r="C826" s="151"/>
      <c r="D826" s="147"/>
      <c r="E826" s="147"/>
      <c r="F826" s="148"/>
      <c r="G826" s="147"/>
      <c r="H826" s="147"/>
      <c r="I826" s="121"/>
      <c r="J826" s="121"/>
      <c r="K826" s="48"/>
      <c r="L826" s="50"/>
      <c r="M826" s="50"/>
    </row>
    <row r="827" spans="2:13" s="36" customFormat="1" x14ac:dyDescent="0.3">
      <c r="B827" s="126"/>
      <c r="C827" s="151"/>
      <c r="D827" s="147"/>
      <c r="E827" s="147"/>
      <c r="F827" s="148"/>
      <c r="G827" s="147"/>
      <c r="H827" s="147"/>
      <c r="I827" s="121"/>
      <c r="J827" s="121"/>
      <c r="K827" s="48"/>
      <c r="L827" s="50"/>
      <c r="M827" s="50"/>
    </row>
    <row r="828" spans="2:13" s="36" customFormat="1" x14ac:dyDescent="0.3">
      <c r="B828" s="126"/>
      <c r="C828" s="151"/>
      <c r="D828" s="147"/>
      <c r="E828" s="147"/>
      <c r="F828" s="148"/>
      <c r="G828" s="147"/>
      <c r="H828" s="147"/>
      <c r="I828" s="121"/>
      <c r="J828" s="121"/>
      <c r="K828" s="48"/>
      <c r="L828" s="50"/>
      <c r="M828" s="50"/>
    </row>
    <row r="829" spans="2:13" s="36" customFormat="1" x14ac:dyDescent="0.3">
      <c r="B829" s="126"/>
      <c r="C829" s="151"/>
      <c r="D829" s="147"/>
      <c r="E829" s="147"/>
      <c r="F829" s="148"/>
      <c r="G829" s="147"/>
      <c r="H829" s="147"/>
      <c r="I829" s="121"/>
      <c r="J829" s="121"/>
      <c r="K829" s="48"/>
      <c r="L829" s="50"/>
      <c r="M829" s="50"/>
    </row>
    <row r="830" spans="2:13" s="36" customFormat="1" x14ac:dyDescent="0.3">
      <c r="B830" s="126"/>
      <c r="C830" s="151"/>
      <c r="D830" s="147"/>
      <c r="E830" s="147"/>
      <c r="F830" s="148"/>
      <c r="G830" s="147"/>
      <c r="H830" s="147"/>
      <c r="I830" s="121"/>
      <c r="J830" s="121"/>
      <c r="K830" s="48"/>
      <c r="L830" s="50"/>
      <c r="M830" s="50"/>
    </row>
    <row r="831" spans="2:13" s="36" customFormat="1" x14ac:dyDescent="0.3">
      <c r="B831" s="126"/>
      <c r="C831" s="151"/>
      <c r="D831" s="147"/>
      <c r="E831" s="147"/>
      <c r="F831" s="148"/>
      <c r="G831" s="147"/>
      <c r="H831" s="147"/>
      <c r="I831" s="121"/>
      <c r="J831" s="121"/>
      <c r="K831" s="48"/>
      <c r="L831" s="50"/>
      <c r="M831" s="50"/>
    </row>
    <row r="832" spans="2:13" s="36" customFormat="1" x14ac:dyDescent="0.3">
      <c r="B832" s="126"/>
      <c r="C832" s="151"/>
      <c r="D832" s="147"/>
      <c r="E832" s="147"/>
      <c r="F832" s="148"/>
      <c r="G832" s="147"/>
      <c r="H832" s="147"/>
      <c r="I832" s="121"/>
      <c r="J832" s="121"/>
      <c r="K832" s="48"/>
      <c r="L832" s="50"/>
      <c r="M832" s="50"/>
    </row>
    <row r="833" spans="2:13" s="36" customFormat="1" x14ac:dyDescent="0.3">
      <c r="B833" s="126"/>
      <c r="C833" s="151"/>
      <c r="D833" s="147"/>
      <c r="E833" s="147"/>
      <c r="F833" s="148"/>
      <c r="G833" s="147"/>
      <c r="H833" s="147"/>
      <c r="I833" s="121"/>
      <c r="J833" s="121"/>
      <c r="K833" s="48"/>
      <c r="L833" s="50"/>
      <c r="M833" s="50"/>
    </row>
    <row r="834" spans="2:13" s="36" customFormat="1" x14ac:dyDescent="0.3">
      <c r="B834" s="126"/>
      <c r="C834" s="151"/>
      <c r="D834" s="147"/>
      <c r="E834" s="147"/>
      <c r="F834" s="148"/>
      <c r="G834" s="147"/>
      <c r="H834" s="147"/>
      <c r="I834" s="121"/>
      <c r="J834" s="121"/>
      <c r="K834" s="48"/>
      <c r="L834" s="50"/>
      <c r="M834" s="50"/>
    </row>
    <row r="835" spans="2:13" s="36" customFormat="1" x14ac:dyDescent="0.3">
      <c r="B835" s="126"/>
      <c r="C835" s="151"/>
      <c r="D835" s="147"/>
      <c r="E835" s="147"/>
      <c r="F835" s="148"/>
      <c r="G835" s="147"/>
      <c r="H835" s="147"/>
      <c r="I835" s="121"/>
      <c r="J835" s="121"/>
      <c r="K835" s="48"/>
      <c r="L835" s="50"/>
      <c r="M835" s="50"/>
    </row>
    <row r="836" spans="2:13" s="36" customFormat="1" x14ac:dyDescent="0.3">
      <c r="B836" s="126"/>
      <c r="C836" s="151"/>
      <c r="D836" s="147"/>
      <c r="E836" s="147"/>
      <c r="F836" s="148"/>
      <c r="G836" s="147"/>
      <c r="H836" s="147"/>
      <c r="I836" s="121"/>
      <c r="J836" s="121"/>
      <c r="K836" s="48"/>
      <c r="L836" s="50"/>
      <c r="M836" s="50"/>
    </row>
    <row r="837" spans="2:13" s="36" customFormat="1" x14ac:dyDescent="0.3">
      <c r="B837" s="126"/>
      <c r="C837" s="151"/>
      <c r="D837" s="147"/>
      <c r="E837" s="147"/>
      <c r="F837" s="148"/>
      <c r="G837" s="147"/>
      <c r="H837" s="147"/>
      <c r="I837" s="121"/>
      <c r="J837" s="121"/>
      <c r="K837" s="48"/>
      <c r="L837" s="50"/>
      <c r="M837" s="50"/>
    </row>
    <row r="838" spans="2:13" s="36" customFormat="1" x14ac:dyDescent="0.3">
      <c r="B838" s="126"/>
      <c r="C838" s="151"/>
      <c r="D838" s="147"/>
      <c r="E838" s="147"/>
      <c r="F838" s="148"/>
      <c r="G838" s="147"/>
      <c r="H838" s="147"/>
      <c r="I838" s="121"/>
      <c r="J838" s="121"/>
      <c r="K838" s="48"/>
      <c r="L838" s="50"/>
      <c r="M838" s="50"/>
    </row>
    <row r="839" spans="2:13" s="36" customFormat="1" x14ac:dyDescent="0.3">
      <c r="B839" s="126"/>
      <c r="C839" s="151"/>
      <c r="D839" s="147"/>
      <c r="E839" s="147"/>
      <c r="F839" s="148"/>
      <c r="G839" s="147"/>
      <c r="H839" s="147"/>
      <c r="I839" s="121"/>
      <c r="J839" s="121"/>
      <c r="K839" s="48"/>
      <c r="L839" s="50"/>
      <c r="M839" s="50"/>
    </row>
    <row r="840" spans="2:13" s="36" customFormat="1" x14ac:dyDescent="0.3">
      <c r="B840" s="126"/>
      <c r="C840" s="151"/>
      <c r="D840" s="147"/>
      <c r="E840" s="147"/>
      <c r="F840" s="148"/>
      <c r="G840" s="147"/>
      <c r="H840" s="147"/>
      <c r="I840" s="121"/>
      <c r="J840" s="121"/>
      <c r="K840" s="48"/>
      <c r="L840" s="50"/>
      <c r="M840" s="50"/>
    </row>
    <row r="841" spans="2:13" s="36" customFormat="1" x14ac:dyDescent="0.3">
      <c r="B841" s="126"/>
      <c r="C841" s="151"/>
      <c r="D841" s="147"/>
      <c r="E841" s="147"/>
      <c r="F841" s="148"/>
      <c r="G841" s="147"/>
      <c r="H841" s="147"/>
      <c r="I841" s="121"/>
      <c r="J841" s="121"/>
      <c r="K841" s="48"/>
      <c r="L841" s="50"/>
      <c r="M841" s="50"/>
    </row>
    <row r="842" spans="2:13" s="36" customFormat="1" x14ac:dyDescent="0.3">
      <c r="B842" s="126"/>
      <c r="C842" s="151"/>
      <c r="D842" s="147"/>
      <c r="E842" s="147"/>
      <c r="F842" s="148"/>
      <c r="G842" s="147"/>
      <c r="H842" s="147"/>
      <c r="I842" s="121"/>
      <c r="J842" s="121"/>
      <c r="K842" s="48"/>
      <c r="L842" s="50"/>
      <c r="M842" s="50"/>
    </row>
    <row r="843" spans="2:13" s="36" customFormat="1" x14ac:dyDescent="0.3">
      <c r="B843" s="126"/>
      <c r="C843" s="151"/>
      <c r="D843" s="147"/>
      <c r="E843" s="147"/>
      <c r="F843" s="148"/>
      <c r="G843" s="147"/>
      <c r="H843" s="147"/>
      <c r="I843" s="121"/>
      <c r="J843" s="121"/>
      <c r="K843" s="48"/>
      <c r="L843" s="50"/>
      <c r="M843" s="50"/>
    </row>
    <row r="844" spans="2:13" s="36" customFormat="1" x14ac:dyDescent="0.3">
      <c r="B844" s="126"/>
      <c r="C844" s="151"/>
      <c r="D844" s="147"/>
      <c r="E844" s="147"/>
      <c r="F844" s="148"/>
      <c r="G844" s="147"/>
      <c r="H844" s="147"/>
      <c r="I844" s="121"/>
      <c r="J844" s="121"/>
      <c r="K844" s="48"/>
      <c r="L844" s="50"/>
      <c r="M844" s="50"/>
    </row>
    <row r="845" spans="2:13" s="36" customFormat="1" x14ac:dyDescent="0.3">
      <c r="B845" s="126"/>
      <c r="C845" s="151"/>
      <c r="D845" s="147"/>
      <c r="E845" s="147"/>
      <c r="F845" s="148"/>
      <c r="G845" s="147"/>
      <c r="H845" s="147"/>
      <c r="I845" s="121"/>
      <c r="J845" s="121"/>
      <c r="K845" s="48"/>
      <c r="L845" s="50"/>
      <c r="M845" s="50"/>
    </row>
    <row r="846" spans="2:13" s="36" customFormat="1" x14ac:dyDescent="0.3">
      <c r="B846" s="126"/>
      <c r="C846" s="151"/>
      <c r="D846" s="147"/>
      <c r="E846" s="147"/>
      <c r="F846" s="148"/>
      <c r="G846" s="147"/>
      <c r="H846" s="147"/>
      <c r="I846" s="121"/>
      <c r="J846" s="121"/>
      <c r="K846" s="48"/>
      <c r="L846" s="50"/>
      <c r="M846" s="50"/>
    </row>
    <row r="847" spans="2:13" s="36" customFormat="1" x14ac:dyDescent="0.3">
      <c r="B847" s="126"/>
      <c r="C847" s="151"/>
      <c r="D847" s="147"/>
      <c r="E847" s="147"/>
      <c r="F847" s="148"/>
      <c r="G847" s="147"/>
      <c r="H847" s="147"/>
      <c r="I847" s="121"/>
      <c r="J847" s="121"/>
      <c r="K847" s="48"/>
      <c r="L847" s="50"/>
      <c r="M847" s="50"/>
    </row>
    <row r="848" spans="2:13" s="36" customFormat="1" x14ac:dyDescent="0.3">
      <c r="B848" s="126"/>
      <c r="C848" s="151"/>
      <c r="D848" s="147"/>
      <c r="E848" s="147"/>
      <c r="F848" s="148"/>
      <c r="G848" s="147"/>
      <c r="H848" s="147"/>
      <c r="I848" s="121"/>
      <c r="J848" s="121"/>
      <c r="K848" s="48"/>
      <c r="L848" s="50"/>
      <c r="M848" s="50"/>
    </row>
    <row r="849" spans="2:13" s="36" customFormat="1" x14ac:dyDescent="0.3">
      <c r="B849" s="126"/>
      <c r="C849" s="151"/>
      <c r="D849" s="147"/>
      <c r="E849" s="147"/>
      <c r="F849" s="148"/>
      <c r="G849" s="147"/>
      <c r="H849" s="147"/>
      <c r="I849" s="121"/>
      <c r="J849" s="121"/>
      <c r="K849" s="48"/>
      <c r="L849" s="50"/>
      <c r="M849" s="50"/>
    </row>
    <row r="850" spans="2:13" s="36" customFormat="1" x14ac:dyDescent="0.3">
      <c r="B850" s="126"/>
      <c r="C850" s="151"/>
      <c r="D850" s="147"/>
      <c r="E850" s="147"/>
      <c r="F850" s="148"/>
      <c r="G850" s="147"/>
      <c r="H850" s="147"/>
      <c r="I850" s="121"/>
      <c r="J850" s="121"/>
      <c r="K850" s="48"/>
      <c r="L850" s="50"/>
      <c r="M850" s="50"/>
    </row>
    <row r="851" spans="2:13" s="36" customFormat="1" x14ac:dyDescent="0.3">
      <c r="B851" s="126"/>
      <c r="C851" s="151"/>
      <c r="D851" s="147"/>
      <c r="E851" s="147"/>
      <c r="F851" s="148"/>
      <c r="G851" s="147"/>
      <c r="H851" s="147"/>
      <c r="I851" s="121"/>
      <c r="J851" s="121"/>
      <c r="K851" s="48"/>
      <c r="L851" s="50"/>
      <c r="M851" s="50"/>
    </row>
    <row r="852" spans="2:13" s="36" customFormat="1" x14ac:dyDescent="0.3">
      <c r="B852" s="126"/>
      <c r="C852" s="151"/>
      <c r="D852" s="147"/>
      <c r="E852" s="147"/>
      <c r="F852" s="148"/>
      <c r="G852" s="147"/>
      <c r="H852" s="147"/>
      <c r="I852" s="121"/>
      <c r="J852" s="121"/>
      <c r="K852" s="48"/>
      <c r="L852" s="50"/>
      <c r="M852" s="50"/>
    </row>
    <row r="853" spans="2:13" s="36" customFormat="1" x14ac:dyDescent="0.3">
      <c r="B853" s="126"/>
      <c r="C853" s="151"/>
      <c r="D853" s="147"/>
      <c r="E853" s="147"/>
      <c r="F853" s="148"/>
      <c r="G853" s="147"/>
      <c r="H853" s="147"/>
      <c r="I853" s="121"/>
      <c r="J853" s="121"/>
      <c r="K853" s="48"/>
      <c r="L853" s="50"/>
      <c r="M853" s="50"/>
    </row>
    <row r="854" spans="2:13" s="36" customFormat="1" x14ac:dyDescent="0.3">
      <c r="B854" s="126"/>
      <c r="C854" s="151"/>
      <c r="D854" s="147"/>
      <c r="E854" s="147"/>
      <c r="F854" s="148"/>
      <c r="G854" s="147"/>
      <c r="H854" s="147"/>
      <c r="I854" s="121"/>
      <c r="J854" s="121"/>
      <c r="K854" s="48"/>
      <c r="L854" s="50"/>
      <c r="M854" s="50"/>
    </row>
    <row r="855" spans="2:13" s="36" customFormat="1" x14ac:dyDescent="0.3">
      <c r="B855" s="126"/>
      <c r="C855" s="151"/>
      <c r="D855" s="147"/>
      <c r="E855" s="147"/>
      <c r="F855" s="148"/>
      <c r="G855" s="147"/>
      <c r="H855" s="147"/>
      <c r="I855" s="121"/>
      <c r="J855" s="121"/>
      <c r="K855" s="48"/>
      <c r="L855" s="50"/>
      <c r="M855" s="50"/>
    </row>
    <row r="856" spans="2:13" s="36" customFormat="1" x14ac:dyDescent="0.3">
      <c r="B856" s="126"/>
      <c r="C856" s="151"/>
      <c r="D856" s="147"/>
      <c r="E856" s="147"/>
      <c r="F856" s="148"/>
      <c r="G856" s="147"/>
      <c r="H856" s="147"/>
      <c r="I856" s="121"/>
      <c r="J856" s="121"/>
      <c r="K856" s="48"/>
      <c r="L856" s="50"/>
      <c r="M856" s="50"/>
    </row>
    <row r="857" spans="2:13" s="36" customFormat="1" x14ac:dyDescent="0.3">
      <c r="B857" s="126"/>
      <c r="C857" s="151"/>
      <c r="D857" s="147"/>
      <c r="E857" s="147"/>
      <c r="F857" s="148"/>
      <c r="G857" s="147"/>
      <c r="H857" s="147"/>
      <c r="I857" s="121"/>
      <c r="J857" s="121"/>
      <c r="K857" s="48"/>
      <c r="L857" s="50"/>
      <c r="M857" s="50"/>
    </row>
    <row r="858" spans="2:13" s="36" customFormat="1" x14ac:dyDescent="0.3">
      <c r="B858" s="126"/>
      <c r="C858" s="151"/>
      <c r="D858" s="147"/>
      <c r="E858" s="147"/>
      <c r="F858" s="148"/>
      <c r="G858" s="147"/>
      <c r="H858" s="147"/>
      <c r="I858" s="121"/>
      <c r="J858" s="121"/>
      <c r="K858" s="48"/>
      <c r="L858" s="50"/>
      <c r="M858" s="50"/>
    </row>
    <row r="859" spans="2:13" s="36" customFormat="1" x14ac:dyDescent="0.3">
      <c r="B859" s="126"/>
      <c r="C859" s="151"/>
      <c r="D859" s="147"/>
      <c r="E859" s="147"/>
      <c r="F859" s="148"/>
      <c r="G859" s="147"/>
      <c r="H859" s="147"/>
      <c r="I859" s="121"/>
      <c r="J859" s="121"/>
      <c r="K859" s="48"/>
      <c r="L859" s="50"/>
      <c r="M859" s="50"/>
    </row>
    <row r="860" spans="2:13" s="36" customFormat="1" x14ac:dyDescent="0.3">
      <c r="B860" s="126"/>
      <c r="C860" s="151"/>
      <c r="D860" s="147"/>
      <c r="E860" s="147"/>
      <c r="F860" s="148"/>
      <c r="G860" s="147"/>
      <c r="H860" s="147"/>
      <c r="I860" s="121"/>
      <c r="J860" s="121"/>
      <c r="K860" s="48"/>
      <c r="L860" s="50"/>
      <c r="M860" s="50"/>
    </row>
    <row r="861" spans="2:13" s="36" customFormat="1" x14ac:dyDescent="0.3">
      <c r="B861" s="126"/>
      <c r="C861" s="151"/>
      <c r="D861" s="147"/>
      <c r="E861" s="147"/>
      <c r="F861" s="148"/>
      <c r="G861" s="147"/>
      <c r="H861" s="147"/>
      <c r="I861" s="121"/>
      <c r="J861" s="121"/>
      <c r="K861" s="48"/>
      <c r="L861" s="50"/>
      <c r="M861" s="50"/>
    </row>
    <row r="862" spans="2:13" s="36" customFormat="1" x14ac:dyDescent="0.3">
      <c r="B862" s="126"/>
      <c r="C862" s="151"/>
      <c r="D862" s="147"/>
      <c r="E862" s="147"/>
      <c r="F862" s="148"/>
      <c r="G862" s="147"/>
      <c r="H862" s="147"/>
      <c r="I862" s="121"/>
      <c r="J862" s="121"/>
      <c r="K862" s="48"/>
      <c r="L862" s="50"/>
      <c r="M862" s="50"/>
    </row>
    <row r="863" spans="2:13" s="36" customFormat="1" x14ac:dyDescent="0.3">
      <c r="B863" s="126"/>
      <c r="C863" s="151"/>
      <c r="D863" s="147"/>
      <c r="E863" s="147"/>
      <c r="F863" s="148"/>
      <c r="G863" s="147"/>
      <c r="H863" s="147"/>
      <c r="I863" s="121"/>
      <c r="J863" s="121"/>
      <c r="K863" s="48"/>
      <c r="L863" s="50"/>
      <c r="M863" s="50"/>
    </row>
    <row r="864" spans="2:13" s="36" customFormat="1" x14ac:dyDescent="0.3">
      <c r="B864" s="126"/>
      <c r="C864" s="151"/>
      <c r="D864" s="147"/>
      <c r="E864" s="147"/>
      <c r="F864" s="148"/>
      <c r="G864" s="147"/>
      <c r="H864" s="147"/>
      <c r="I864" s="121"/>
      <c r="J864" s="121"/>
      <c r="K864" s="48"/>
      <c r="L864" s="50"/>
      <c r="M864" s="50"/>
    </row>
    <row r="865" spans="2:13" s="36" customFormat="1" x14ac:dyDescent="0.3">
      <c r="B865" s="126"/>
      <c r="C865" s="151"/>
      <c r="D865" s="147"/>
      <c r="E865" s="147"/>
      <c r="F865" s="148"/>
      <c r="G865" s="147"/>
      <c r="H865" s="147"/>
      <c r="I865" s="121"/>
      <c r="J865" s="121"/>
      <c r="K865" s="48"/>
      <c r="L865" s="50"/>
      <c r="M865" s="50"/>
    </row>
    <row r="866" spans="2:13" s="36" customFormat="1" x14ac:dyDescent="0.3">
      <c r="B866" s="126"/>
      <c r="C866" s="151"/>
      <c r="D866" s="147"/>
      <c r="E866" s="147"/>
      <c r="F866" s="148"/>
      <c r="G866" s="147"/>
      <c r="H866" s="147"/>
      <c r="I866" s="121"/>
      <c r="J866" s="121"/>
      <c r="K866" s="48"/>
      <c r="L866" s="50"/>
      <c r="M866" s="50"/>
    </row>
    <row r="867" spans="2:13" s="36" customFormat="1" x14ac:dyDescent="0.3">
      <c r="B867" s="126"/>
      <c r="C867" s="151"/>
      <c r="D867" s="147"/>
      <c r="E867" s="147"/>
      <c r="F867" s="148"/>
      <c r="G867" s="147"/>
      <c r="H867" s="147"/>
      <c r="I867" s="121"/>
      <c r="J867" s="121"/>
      <c r="K867" s="48"/>
      <c r="L867" s="50"/>
      <c r="M867" s="50"/>
    </row>
    <row r="868" spans="2:13" s="36" customFormat="1" x14ac:dyDescent="0.3">
      <c r="B868" s="126"/>
      <c r="C868" s="151"/>
      <c r="D868" s="147"/>
      <c r="E868" s="147"/>
      <c r="F868" s="148"/>
      <c r="G868" s="147"/>
      <c r="H868" s="147"/>
      <c r="I868" s="121"/>
      <c r="J868" s="121"/>
      <c r="K868" s="48"/>
      <c r="L868" s="50"/>
      <c r="M868" s="50"/>
    </row>
    <row r="869" spans="2:13" s="36" customFormat="1" x14ac:dyDescent="0.3">
      <c r="B869" s="126"/>
      <c r="C869" s="151"/>
      <c r="D869" s="147"/>
      <c r="E869" s="147"/>
      <c r="F869" s="148"/>
      <c r="G869" s="147"/>
      <c r="H869" s="147"/>
      <c r="I869" s="121"/>
      <c r="J869" s="121"/>
      <c r="K869" s="48"/>
      <c r="L869" s="50"/>
      <c r="M869" s="50"/>
    </row>
    <row r="870" spans="2:13" s="36" customFormat="1" x14ac:dyDescent="0.3">
      <c r="B870" s="126"/>
      <c r="C870" s="151"/>
      <c r="D870" s="147"/>
      <c r="E870" s="147"/>
      <c r="F870" s="148"/>
      <c r="G870" s="147"/>
      <c r="H870" s="147"/>
      <c r="I870" s="121"/>
      <c r="J870" s="121"/>
      <c r="K870" s="48"/>
      <c r="L870" s="50"/>
      <c r="M870" s="50"/>
    </row>
    <row r="871" spans="2:13" s="36" customFormat="1" x14ac:dyDescent="0.3">
      <c r="B871" s="126"/>
      <c r="C871" s="151"/>
      <c r="D871" s="147"/>
      <c r="E871" s="147"/>
      <c r="F871" s="148"/>
      <c r="G871" s="147"/>
      <c r="H871" s="147"/>
      <c r="I871" s="121"/>
      <c r="J871" s="121"/>
      <c r="K871" s="48"/>
      <c r="L871" s="50"/>
      <c r="M871" s="50"/>
    </row>
    <row r="872" spans="2:13" s="36" customFormat="1" x14ac:dyDescent="0.3">
      <c r="B872" s="126"/>
      <c r="C872" s="151"/>
      <c r="D872" s="147"/>
      <c r="E872" s="147"/>
      <c r="F872" s="148"/>
      <c r="G872" s="147"/>
      <c r="H872" s="147"/>
      <c r="I872" s="121"/>
      <c r="J872" s="121"/>
      <c r="K872" s="48"/>
      <c r="L872" s="50"/>
      <c r="M872" s="50"/>
    </row>
    <row r="873" spans="2:13" s="36" customFormat="1" x14ac:dyDescent="0.3">
      <c r="B873" s="126"/>
      <c r="C873" s="151"/>
      <c r="D873" s="147"/>
      <c r="E873" s="147"/>
      <c r="F873" s="148"/>
      <c r="G873" s="147"/>
      <c r="H873" s="147"/>
      <c r="I873" s="121"/>
      <c r="J873" s="121"/>
      <c r="K873" s="48"/>
      <c r="L873" s="50"/>
      <c r="M873" s="50"/>
    </row>
    <row r="874" spans="2:13" s="36" customFormat="1" x14ac:dyDescent="0.3">
      <c r="B874" s="126"/>
      <c r="C874" s="151"/>
      <c r="D874" s="147"/>
      <c r="E874" s="147"/>
      <c r="F874" s="148"/>
      <c r="G874" s="147"/>
      <c r="H874" s="147"/>
      <c r="I874" s="121"/>
      <c r="J874" s="121"/>
      <c r="K874" s="48"/>
      <c r="L874" s="50"/>
      <c r="M874" s="50"/>
    </row>
    <row r="875" spans="2:13" s="36" customFormat="1" x14ac:dyDescent="0.3">
      <c r="B875" s="126"/>
      <c r="C875" s="151"/>
      <c r="D875" s="147"/>
      <c r="E875" s="147"/>
      <c r="F875" s="148"/>
      <c r="G875" s="147"/>
      <c r="H875" s="147"/>
      <c r="I875" s="121"/>
      <c r="J875" s="121"/>
      <c r="K875" s="48"/>
      <c r="L875" s="50"/>
      <c r="M875" s="50"/>
    </row>
    <row r="876" spans="2:13" s="36" customFormat="1" x14ac:dyDescent="0.3">
      <c r="B876" s="126"/>
      <c r="C876" s="151"/>
      <c r="D876" s="147"/>
      <c r="E876" s="147"/>
      <c r="F876" s="148"/>
      <c r="G876" s="147"/>
      <c r="H876" s="147"/>
      <c r="I876" s="121"/>
      <c r="J876" s="121"/>
      <c r="K876" s="48"/>
      <c r="L876" s="50"/>
      <c r="M876" s="50"/>
    </row>
    <row r="877" spans="2:13" s="36" customFormat="1" x14ac:dyDescent="0.3">
      <c r="B877" s="126"/>
      <c r="C877" s="151"/>
      <c r="D877" s="147"/>
      <c r="E877" s="147"/>
      <c r="F877" s="148"/>
      <c r="G877" s="147"/>
      <c r="H877" s="147"/>
      <c r="I877" s="121"/>
      <c r="J877" s="121"/>
      <c r="K877" s="48"/>
      <c r="L877" s="50"/>
      <c r="M877" s="50"/>
    </row>
    <row r="878" spans="2:13" s="36" customFormat="1" x14ac:dyDescent="0.3">
      <c r="B878" s="126"/>
      <c r="C878" s="151"/>
      <c r="D878" s="147"/>
      <c r="E878" s="147"/>
      <c r="F878" s="148"/>
      <c r="G878" s="147"/>
      <c r="H878" s="147"/>
      <c r="I878" s="121"/>
      <c r="J878" s="121"/>
      <c r="K878" s="48"/>
      <c r="L878" s="50"/>
      <c r="M878" s="50"/>
    </row>
    <row r="879" spans="2:13" s="36" customFormat="1" x14ac:dyDescent="0.3">
      <c r="B879" s="126"/>
      <c r="C879" s="151"/>
      <c r="D879" s="147"/>
      <c r="E879" s="147"/>
      <c r="F879" s="148"/>
      <c r="G879" s="147"/>
      <c r="H879" s="147"/>
      <c r="I879" s="121"/>
      <c r="J879" s="121"/>
      <c r="K879" s="48"/>
      <c r="L879" s="50"/>
      <c r="M879" s="50"/>
    </row>
    <row r="880" spans="2:13" s="36" customFormat="1" x14ac:dyDescent="0.3">
      <c r="B880" s="126"/>
      <c r="C880" s="151"/>
      <c r="D880" s="147"/>
      <c r="E880" s="147"/>
      <c r="F880" s="148"/>
      <c r="G880" s="147"/>
      <c r="H880" s="147"/>
      <c r="I880" s="121"/>
      <c r="J880" s="121"/>
      <c r="K880" s="48"/>
      <c r="L880" s="50"/>
      <c r="M880" s="50"/>
    </row>
    <row r="881" spans="2:13" s="36" customFormat="1" x14ac:dyDescent="0.3">
      <c r="B881" s="126"/>
      <c r="C881" s="151"/>
      <c r="D881" s="147"/>
      <c r="E881" s="147"/>
      <c r="F881" s="148"/>
      <c r="G881" s="147"/>
      <c r="H881" s="147"/>
      <c r="I881" s="121"/>
      <c r="J881" s="121"/>
      <c r="K881" s="48"/>
      <c r="L881" s="50"/>
      <c r="M881" s="50"/>
    </row>
    <row r="882" spans="2:13" s="36" customFormat="1" x14ac:dyDescent="0.3">
      <c r="B882" s="126"/>
      <c r="C882" s="151"/>
      <c r="D882" s="147"/>
      <c r="E882" s="147"/>
      <c r="F882" s="148"/>
      <c r="G882" s="147"/>
      <c r="H882" s="147"/>
      <c r="I882" s="121"/>
      <c r="J882" s="121"/>
      <c r="K882" s="48"/>
      <c r="L882" s="50"/>
      <c r="M882" s="50"/>
    </row>
    <row r="883" spans="2:13" s="36" customFormat="1" x14ac:dyDescent="0.3">
      <c r="B883" s="126"/>
      <c r="C883" s="151"/>
      <c r="D883" s="147"/>
      <c r="E883" s="147"/>
      <c r="F883" s="148"/>
      <c r="G883" s="147"/>
      <c r="H883" s="147"/>
      <c r="I883" s="121"/>
      <c r="J883" s="121"/>
      <c r="K883" s="48"/>
      <c r="L883" s="50"/>
      <c r="M883" s="50"/>
    </row>
    <row r="884" spans="2:13" s="36" customFormat="1" x14ac:dyDescent="0.3">
      <c r="B884" s="126"/>
      <c r="C884" s="151"/>
      <c r="D884" s="147"/>
      <c r="E884" s="147"/>
      <c r="F884" s="148"/>
      <c r="G884" s="147"/>
      <c r="H884" s="147"/>
      <c r="I884" s="121"/>
      <c r="J884" s="121"/>
      <c r="K884" s="48"/>
      <c r="L884" s="50"/>
      <c r="M884" s="50"/>
    </row>
    <row r="885" spans="2:13" s="36" customFormat="1" x14ac:dyDescent="0.3">
      <c r="B885" s="126"/>
      <c r="C885" s="151"/>
      <c r="D885" s="147"/>
      <c r="E885" s="147"/>
      <c r="F885" s="148"/>
      <c r="G885" s="147"/>
      <c r="H885" s="147"/>
      <c r="I885" s="121"/>
      <c r="J885" s="121"/>
      <c r="K885" s="48"/>
      <c r="L885" s="50"/>
      <c r="M885" s="50"/>
    </row>
    <row r="886" spans="2:13" s="36" customFormat="1" x14ac:dyDescent="0.3">
      <c r="B886" s="126"/>
      <c r="C886" s="151"/>
      <c r="D886" s="147"/>
      <c r="E886" s="147"/>
      <c r="F886" s="148"/>
      <c r="G886" s="147"/>
      <c r="H886" s="147"/>
      <c r="I886" s="121"/>
      <c r="J886" s="121"/>
      <c r="K886" s="48"/>
      <c r="L886" s="50"/>
      <c r="M886" s="50"/>
    </row>
    <row r="887" spans="2:13" s="36" customFormat="1" x14ac:dyDescent="0.3">
      <c r="B887" s="126"/>
      <c r="C887" s="151"/>
      <c r="D887" s="147"/>
      <c r="E887" s="147"/>
      <c r="F887" s="148"/>
      <c r="G887" s="147"/>
      <c r="H887" s="147"/>
      <c r="I887" s="121"/>
      <c r="J887" s="121"/>
      <c r="K887" s="48"/>
      <c r="L887" s="50"/>
      <c r="M887" s="50"/>
    </row>
    <row r="888" spans="2:13" s="36" customFormat="1" x14ac:dyDescent="0.3">
      <c r="B888" s="126"/>
      <c r="C888" s="151"/>
      <c r="D888" s="147"/>
      <c r="E888" s="147"/>
      <c r="F888" s="148"/>
      <c r="G888" s="147"/>
      <c r="H888" s="147"/>
      <c r="I888" s="121"/>
      <c r="J888" s="121"/>
      <c r="K888" s="48"/>
      <c r="L888" s="50"/>
      <c r="M888" s="50"/>
    </row>
    <row r="889" spans="2:13" s="36" customFormat="1" x14ac:dyDescent="0.3">
      <c r="B889" s="126"/>
      <c r="C889" s="151"/>
      <c r="D889" s="147"/>
      <c r="E889" s="147"/>
      <c r="F889" s="148"/>
      <c r="G889" s="147"/>
      <c r="H889" s="147"/>
      <c r="I889" s="121"/>
      <c r="J889" s="121"/>
      <c r="K889" s="48"/>
      <c r="L889" s="50"/>
      <c r="M889" s="50"/>
    </row>
    <row r="890" spans="2:13" s="36" customFormat="1" x14ac:dyDescent="0.3">
      <c r="B890" s="126"/>
      <c r="C890" s="151"/>
      <c r="D890" s="147"/>
      <c r="E890" s="147"/>
      <c r="F890" s="148"/>
      <c r="G890" s="147"/>
      <c r="H890" s="147"/>
      <c r="I890" s="121"/>
      <c r="J890" s="121"/>
      <c r="K890" s="48"/>
      <c r="L890" s="50"/>
      <c r="M890" s="50"/>
    </row>
    <row r="891" spans="2:13" s="36" customFormat="1" x14ac:dyDescent="0.3">
      <c r="B891" s="126"/>
      <c r="C891" s="151"/>
      <c r="D891" s="147"/>
      <c r="E891" s="147"/>
      <c r="F891" s="148"/>
      <c r="G891" s="147"/>
      <c r="H891" s="147"/>
      <c r="I891" s="121"/>
      <c r="J891" s="121"/>
      <c r="K891" s="48"/>
      <c r="L891" s="50"/>
      <c r="M891" s="50"/>
    </row>
    <row r="892" spans="2:13" s="36" customFormat="1" x14ac:dyDescent="0.3">
      <c r="B892" s="126"/>
      <c r="C892" s="151"/>
      <c r="D892" s="147"/>
      <c r="E892" s="147"/>
      <c r="F892" s="148"/>
      <c r="G892" s="147"/>
      <c r="H892" s="147"/>
      <c r="I892" s="121"/>
      <c r="J892" s="121"/>
      <c r="K892" s="48"/>
      <c r="L892" s="50"/>
      <c r="M892" s="50"/>
    </row>
    <row r="893" spans="2:13" s="36" customFormat="1" x14ac:dyDescent="0.3">
      <c r="B893" s="126"/>
      <c r="C893" s="151"/>
      <c r="D893" s="147"/>
      <c r="E893" s="147"/>
      <c r="F893" s="148"/>
      <c r="G893" s="147"/>
      <c r="H893" s="147"/>
      <c r="I893" s="121"/>
      <c r="J893" s="121"/>
      <c r="K893" s="48"/>
      <c r="L893" s="50"/>
      <c r="M893" s="50"/>
    </row>
    <row r="894" spans="2:13" s="36" customFormat="1" x14ac:dyDescent="0.3">
      <c r="B894" s="126"/>
      <c r="C894" s="151"/>
      <c r="D894" s="147"/>
      <c r="E894" s="147"/>
      <c r="F894" s="148"/>
      <c r="G894" s="147"/>
      <c r="H894" s="147"/>
      <c r="I894" s="121"/>
      <c r="J894" s="121"/>
      <c r="K894" s="48"/>
      <c r="L894" s="50"/>
      <c r="M894" s="50"/>
    </row>
    <row r="895" spans="2:13" s="36" customFormat="1" x14ac:dyDescent="0.3">
      <c r="B895" s="126"/>
      <c r="C895" s="151"/>
      <c r="D895" s="147"/>
      <c r="E895" s="147"/>
      <c r="F895" s="148"/>
      <c r="G895" s="147"/>
      <c r="H895" s="147"/>
      <c r="I895" s="121"/>
      <c r="J895" s="121"/>
      <c r="K895" s="48"/>
      <c r="L895" s="50"/>
      <c r="M895" s="50"/>
    </row>
    <row r="896" spans="2:13" s="36" customFormat="1" x14ac:dyDescent="0.3">
      <c r="B896" s="126"/>
      <c r="C896" s="151"/>
      <c r="D896" s="147"/>
      <c r="E896" s="147"/>
      <c r="F896" s="148"/>
      <c r="G896" s="147"/>
      <c r="H896" s="147"/>
      <c r="I896" s="121"/>
      <c r="J896" s="121"/>
      <c r="K896" s="48"/>
      <c r="L896" s="50"/>
      <c r="M896" s="50"/>
    </row>
    <row r="897" spans="2:13" s="36" customFormat="1" x14ac:dyDescent="0.3">
      <c r="B897" s="126"/>
      <c r="C897" s="151"/>
      <c r="D897" s="147"/>
      <c r="E897" s="147"/>
      <c r="F897" s="148"/>
      <c r="G897" s="147"/>
      <c r="H897" s="147"/>
      <c r="I897" s="121"/>
      <c r="J897" s="121"/>
      <c r="K897" s="48"/>
      <c r="L897" s="50"/>
      <c r="M897" s="50"/>
    </row>
    <row r="898" spans="2:13" s="36" customFormat="1" x14ac:dyDescent="0.3">
      <c r="B898" s="126"/>
      <c r="C898" s="151"/>
      <c r="D898" s="147"/>
      <c r="E898" s="147"/>
      <c r="F898" s="148"/>
      <c r="G898" s="147"/>
      <c r="H898" s="147"/>
      <c r="I898" s="121"/>
      <c r="J898" s="121"/>
      <c r="K898" s="48"/>
      <c r="L898" s="50"/>
      <c r="M898" s="50"/>
    </row>
    <row r="899" spans="2:13" s="36" customFormat="1" x14ac:dyDescent="0.3">
      <c r="B899" s="126"/>
      <c r="C899" s="151"/>
      <c r="D899" s="147"/>
      <c r="E899" s="147"/>
      <c r="F899" s="148"/>
      <c r="G899" s="147"/>
      <c r="H899" s="147"/>
      <c r="I899" s="121"/>
      <c r="J899" s="121"/>
      <c r="K899" s="48"/>
      <c r="L899" s="50"/>
      <c r="M899" s="50"/>
    </row>
    <row r="900" spans="2:13" s="36" customFormat="1" x14ac:dyDescent="0.3">
      <c r="B900" s="126"/>
      <c r="C900" s="151"/>
      <c r="D900" s="147"/>
      <c r="E900" s="147"/>
      <c r="F900" s="148"/>
      <c r="G900" s="147"/>
      <c r="H900" s="147"/>
      <c r="I900" s="121"/>
      <c r="J900" s="121"/>
      <c r="K900" s="48"/>
      <c r="L900" s="50"/>
      <c r="M900" s="50"/>
    </row>
    <row r="901" spans="2:13" s="36" customFormat="1" x14ac:dyDescent="0.3">
      <c r="B901" s="126"/>
      <c r="C901" s="151"/>
      <c r="D901" s="147"/>
      <c r="E901" s="147"/>
      <c r="F901" s="148"/>
      <c r="G901" s="147"/>
      <c r="H901" s="147"/>
      <c r="I901" s="121"/>
      <c r="J901" s="121"/>
      <c r="K901" s="48"/>
      <c r="L901" s="50"/>
      <c r="M901" s="50"/>
    </row>
    <row r="902" spans="2:13" s="36" customFormat="1" x14ac:dyDescent="0.3">
      <c r="B902" s="126"/>
      <c r="C902" s="151"/>
      <c r="D902" s="147"/>
      <c r="E902" s="147"/>
      <c r="F902" s="148"/>
      <c r="G902" s="147"/>
      <c r="H902" s="147"/>
      <c r="I902" s="121"/>
      <c r="J902" s="121"/>
      <c r="K902" s="48"/>
      <c r="L902" s="50"/>
      <c r="M902" s="50"/>
    </row>
    <row r="903" spans="2:13" s="36" customFormat="1" x14ac:dyDescent="0.3">
      <c r="B903" s="126"/>
      <c r="C903" s="151"/>
      <c r="D903" s="147"/>
      <c r="E903" s="147"/>
      <c r="F903" s="148"/>
      <c r="G903" s="147"/>
      <c r="H903" s="147"/>
      <c r="I903" s="121"/>
      <c r="J903" s="121"/>
      <c r="K903" s="48"/>
      <c r="L903" s="50"/>
      <c r="M903" s="50"/>
    </row>
    <row r="904" spans="2:13" s="36" customFormat="1" x14ac:dyDescent="0.3">
      <c r="B904" s="126"/>
      <c r="C904" s="151"/>
      <c r="D904" s="147"/>
      <c r="E904" s="147"/>
      <c r="F904" s="148"/>
      <c r="G904" s="147"/>
      <c r="H904" s="147"/>
      <c r="I904" s="121"/>
      <c r="J904" s="121"/>
      <c r="K904" s="48"/>
      <c r="L904" s="50"/>
      <c r="M904" s="50"/>
    </row>
    <row r="905" spans="2:13" s="36" customFormat="1" x14ac:dyDescent="0.3">
      <c r="B905" s="126"/>
      <c r="C905" s="151"/>
      <c r="D905" s="147"/>
      <c r="E905" s="147"/>
      <c r="F905" s="148"/>
      <c r="G905" s="147"/>
      <c r="H905" s="147"/>
      <c r="I905" s="121"/>
      <c r="J905" s="121"/>
      <c r="K905" s="48"/>
      <c r="L905" s="50"/>
      <c r="M905" s="50"/>
    </row>
    <row r="906" spans="2:13" s="36" customFormat="1" x14ac:dyDescent="0.3">
      <c r="B906" s="126"/>
      <c r="C906" s="151"/>
      <c r="D906" s="147"/>
      <c r="E906" s="147"/>
      <c r="F906" s="148"/>
      <c r="G906" s="147"/>
      <c r="H906" s="147"/>
      <c r="I906" s="121"/>
      <c r="J906" s="121"/>
      <c r="K906" s="48"/>
      <c r="L906" s="50"/>
      <c r="M906" s="50"/>
    </row>
    <row r="907" spans="2:13" s="36" customFormat="1" x14ac:dyDescent="0.3">
      <c r="B907" s="126"/>
      <c r="C907" s="151"/>
      <c r="D907" s="147"/>
      <c r="E907" s="147"/>
      <c r="F907" s="148"/>
      <c r="G907" s="147"/>
      <c r="H907" s="147"/>
      <c r="I907" s="121"/>
      <c r="J907" s="121"/>
      <c r="K907" s="48"/>
      <c r="L907" s="50"/>
      <c r="M907" s="50"/>
    </row>
    <row r="908" spans="2:13" s="36" customFormat="1" x14ac:dyDescent="0.3">
      <c r="B908" s="126"/>
      <c r="C908" s="151"/>
      <c r="D908" s="147"/>
      <c r="E908" s="147"/>
      <c r="F908" s="148"/>
      <c r="G908" s="147"/>
      <c r="H908" s="147"/>
      <c r="I908" s="121"/>
      <c r="J908" s="121"/>
      <c r="K908" s="48"/>
      <c r="L908" s="50"/>
      <c r="M908" s="50"/>
    </row>
    <row r="909" spans="2:13" s="36" customFormat="1" x14ac:dyDescent="0.3">
      <c r="B909" s="126"/>
      <c r="C909" s="151"/>
      <c r="D909" s="147"/>
      <c r="E909" s="147"/>
      <c r="F909" s="148"/>
      <c r="G909" s="147"/>
      <c r="H909" s="147"/>
      <c r="I909" s="121"/>
      <c r="J909" s="121"/>
      <c r="K909" s="48"/>
      <c r="L909" s="50"/>
      <c r="M909" s="50"/>
    </row>
    <row r="910" spans="2:13" s="36" customFormat="1" x14ac:dyDescent="0.3">
      <c r="B910" s="126"/>
      <c r="C910" s="151"/>
      <c r="D910" s="147"/>
      <c r="E910" s="147"/>
      <c r="F910" s="148"/>
      <c r="G910" s="147"/>
      <c r="H910" s="147"/>
      <c r="I910" s="121"/>
      <c r="J910" s="121"/>
      <c r="K910" s="48"/>
      <c r="L910" s="50"/>
      <c r="M910" s="50"/>
    </row>
    <row r="911" spans="2:13" s="36" customFormat="1" x14ac:dyDescent="0.3">
      <c r="B911" s="126"/>
      <c r="C911" s="151"/>
      <c r="D911" s="147"/>
      <c r="E911" s="147"/>
      <c r="F911" s="148"/>
      <c r="G911" s="147"/>
      <c r="H911" s="147"/>
      <c r="I911" s="121"/>
      <c r="J911" s="121"/>
      <c r="K911" s="48"/>
      <c r="L911" s="50"/>
      <c r="M911" s="50"/>
    </row>
    <row r="912" spans="2:13" s="36" customFormat="1" x14ac:dyDescent="0.3">
      <c r="B912" s="126"/>
      <c r="C912" s="151"/>
      <c r="D912" s="147"/>
      <c r="E912" s="147"/>
      <c r="F912" s="148"/>
      <c r="G912" s="147"/>
      <c r="H912" s="147"/>
      <c r="I912" s="121"/>
      <c r="J912" s="121"/>
      <c r="K912" s="48"/>
      <c r="L912" s="50"/>
      <c r="M912" s="50"/>
    </row>
    <row r="913" spans="2:13" s="36" customFormat="1" x14ac:dyDescent="0.3">
      <c r="B913" s="126"/>
      <c r="C913" s="151"/>
      <c r="D913" s="147"/>
      <c r="E913" s="147"/>
      <c r="F913" s="148"/>
      <c r="G913" s="147"/>
      <c r="H913" s="147"/>
      <c r="I913" s="121"/>
      <c r="J913" s="121"/>
      <c r="K913" s="48"/>
      <c r="L913" s="50"/>
      <c r="M913" s="50"/>
    </row>
    <row r="914" spans="2:13" s="36" customFormat="1" x14ac:dyDescent="0.3">
      <c r="B914" s="126"/>
      <c r="C914" s="151"/>
      <c r="D914" s="147"/>
      <c r="E914" s="147"/>
      <c r="F914" s="148"/>
      <c r="G914" s="147"/>
      <c r="H914" s="147"/>
      <c r="I914" s="121"/>
      <c r="J914" s="121"/>
      <c r="K914" s="48"/>
      <c r="L914" s="50"/>
      <c r="M914" s="50"/>
    </row>
    <row r="915" spans="2:13" s="36" customFormat="1" x14ac:dyDescent="0.3">
      <c r="B915" s="126"/>
      <c r="C915" s="151"/>
      <c r="D915" s="147"/>
      <c r="E915" s="147"/>
      <c r="F915" s="148"/>
      <c r="G915" s="147"/>
      <c r="H915" s="147"/>
      <c r="I915" s="121"/>
      <c r="J915" s="121"/>
      <c r="K915" s="48"/>
      <c r="L915" s="50"/>
      <c r="M915" s="50"/>
    </row>
    <row r="916" spans="2:13" s="36" customFormat="1" x14ac:dyDescent="0.3">
      <c r="B916" s="126"/>
      <c r="C916" s="151"/>
      <c r="D916" s="147"/>
      <c r="E916" s="147"/>
      <c r="F916" s="148"/>
      <c r="G916" s="147"/>
      <c r="H916" s="147"/>
      <c r="I916" s="121"/>
      <c r="J916" s="121"/>
      <c r="K916" s="48"/>
      <c r="L916" s="50"/>
      <c r="M916" s="50"/>
    </row>
    <row r="917" spans="2:13" s="36" customFormat="1" x14ac:dyDescent="0.3">
      <c r="B917" s="126"/>
      <c r="C917" s="151"/>
      <c r="D917" s="147"/>
      <c r="E917" s="147"/>
      <c r="F917" s="148"/>
      <c r="G917" s="147"/>
      <c r="H917" s="147"/>
      <c r="I917" s="121"/>
      <c r="J917" s="121"/>
      <c r="K917" s="48"/>
      <c r="L917" s="50"/>
      <c r="M917" s="50"/>
    </row>
    <row r="918" spans="2:13" s="36" customFormat="1" x14ac:dyDescent="0.3">
      <c r="B918" s="126"/>
      <c r="C918" s="151"/>
      <c r="D918" s="147"/>
      <c r="E918" s="147"/>
      <c r="F918" s="148"/>
      <c r="G918" s="147"/>
      <c r="H918" s="147"/>
      <c r="I918" s="121"/>
      <c r="J918" s="121"/>
      <c r="K918" s="48"/>
      <c r="L918" s="50"/>
      <c r="M918" s="50"/>
    </row>
    <row r="919" spans="2:13" s="36" customFormat="1" x14ac:dyDescent="0.3">
      <c r="B919" s="126"/>
      <c r="C919" s="151"/>
      <c r="D919" s="147"/>
      <c r="E919" s="147"/>
      <c r="F919" s="148"/>
      <c r="G919" s="147"/>
      <c r="H919" s="147"/>
      <c r="I919" s="121"/>
      <c r="J919" s="121"/>
      <c r="K919" s="48"/>
      <c r="L919" s="50"/>
      <c r="M919" s="50"/>
    </row>
    <row r="920" spans="2:13" s="36" customFormat="1" x14ac:dyDescent="0.3">
      <c r="B920" s="126"/>
      <c r="C920" s="151"/>
      <c r="D920" s="147"/>
      <c r="E920" s="147"/>
      <c r="F920" s="148"/>
      <c r="G920" s="147"/>
      <c r="H920" s="147"/>
      <c r="I920" s="121"/>
      <c r="J920" s="121"/>
      <c r="K920" s="48"/>
      <c r="L920" s="50"/>
      <c r="M920" s="50"/>
    </row>
    <row r="921" spans="2:13" s="36" customFormat="1" x14ac:dyDescent="0.3">
      <c r="B921" s="126"/>
      <c r="C921" s="151"/>
      <c r="D921" s="147"/>
      <c r="E921" s="147"/>
      <c r="F921" s="148"/>
      <c r="G921" s="147"/>
      <c r="H921" s="147"/>
      <c r="I921" s="121"/>
      <c r="J921" s="121"/>
      <c r="K921" s="48"/>
      <c r="L921" s="50"/>
      <c r="M921" s="50"/>
    </row>
    <row r="922" spans="2:13" s="36" customFormat="1" x14ac:dyDescent="0.3">
      <c r="B922" s="126"/>
      <c r="C922" s="151"/>
      <c r="D922" s="147"/>
      <c r="E922" s="147"/>
      <c r="F922" s="148"/>
      <c r="G922" s="147"/>
      <c r="H922" s="147"/>
      <c r="I922" s="121"/>
      <c r="J922" s="121"/>
      <c r="K922" s="48"/>
      <c r="L922" s="50"/>
      <c r="M922" s="50"/>
    </row>
    <row r="923" spans="2:13" s="36" customFormat="1" x14ac:dyDescent="0.3">
      <c r="B923" s="126"/>
      <c r="C923" s="151"/>
      <c r="D923" s="147"/>
      <c r="E923" s="147"/>
      <c r="F923" s="148"/>
      <c r="G923" s="147"/>
      <c r="H923" s="147"/>
      <c r="I923" s="121"/>
      <c r="J923" s="121"/>
      <c r="K923" s="48"/>
      <c r="L923" s="50"/>
      <c r="M923" s="50"/>
    </row>
    <row r="924" spans="2:13" s="36" customFormat="1" x14ac:dyDescent="0.3">
      <c r="B924" s="126"/>
      <c r="C924" s="151"/>
      <c r="D924" s="147"/>
      <c r="E924" s="147"/>
      <c r="F924" s="148"/>
      <c r="G924" s="147"/>
      <c r="H924" s="147"/>
      <c r="I924" s="121"/>
      <c r="J924" s="121"/>
      <c r="K924" s="48"/>
      <c r="L924" s="50"/>
      <c r="M924" s="50"/>
    </row>
    <row r="925" spans="2:13" s="36" customFormat="1" x14ac:dyDescent="0.3">
      <c r="B925" s="126"/>
      <c r="C925" s="151"/>
      <c r="D925" s="147"/>
      <c r="E925" s="147"/>
      <c r="F925" s="148"/>
      <c r="G925" s="147"/>
      <c r="H925" s="147"/>
      <c r="I925" s="121"/>
      <c r="J925" s="121"/>
      <c r="K925" s="48"/>
      <c r="L925" s="50"/>
      <c r="M925" s="50"/>
    </row>
    <row r="926" spans="2:13" s="36" customFormat="1" x14ac:dyDescent="0.3">
      <c r="B926" s="126"/>
      <c r="C926" s="151"/>
      <c r="D926" s="147"/>
      <c r="E926" s="147"/>
      <c r="F926" s="148"/>
      <c r="G926" s="147"/>
      <c r="H926" s="147"/>
      <c r="I926" s="121"/>
      <c r="J926" s="121"/>
      <c r="K926" s="48"/>
      <c r="L926" s="50"/>
      <c r="M926" s="50"/>
    </row>
    <row r="927" spans="2:13" s="36" customFormat="1" x14ac:dyDescent="0.3">
      <c r="B927" s="126"/>
      <c r="C927" s="151"/>
      <c r="D927" s="147"/>
      <c r="E927" s="147"/>
      <c r="F927" s="148"/>
      <c r="G927" s="147"/>
      <c r="H927" s="147"/>
      <c r="I927" s="121"/>
      <c r="J927" s="121"/>
      <c r="K927" s="48"/>
      <c r="L927" s="50"/>
      <c r="M927" s="50"/>
    </row>
    <row r="928" spans="2:13" s="36" customFormat="1" x14ac:dyDescent="0.3">
      <c r="B928" s="126"/>
      <c r="C928" s="151"/>
      <c r="D928" s="147"/>
      <c r="E928" s="147"/>
      <c r="F928" s="148"/>
      <c r="G928" s="147"/>
      <c r="H928" s="147"/>
      <c r="I928" s="121"/>
      <c r="J928" s="121"/>
      <c r="K928" s="48"/>
      <c r="L928" s="50"/>
      <c r="M928" s="50"/>
    </row>
    <row r="929" spans="2:13" s="36" customFormat="1" x14ac:dyDescent="0.3">
      <c r="B929" s="126"/>
      <c r="C929" s="151"/>
      <c r="D929" s="147"/>
      <c r="E929" s="147"/>
      <c r="F929" s="148"/>
      <c r="G929" s="147"/>
      <c r="H929" s="147"/>
      <c r="I929" s="121"/>
      <c r="J929" s="121"/>
      <c r="K929" s="48"/>
      <c r="L929" s="50"/>
      <c r="M929" s="50"/>
    </row>
    <row r="930" spans="2:13" s="36" customFormat="1" x14ac:dyDescent="0.3">
      <c r="B930" s="126"/>
      <c r="C930" s="151"/>
      <c r="D930" s="147"/>
      <c r="E930" s="147"/>
      <c r="F930" s="148"/>
      <c r="G930" s="147"/>
      <c r="H930" s="147"/>
      <c r="I930" s="121"/>
      <c r="J930" s="121"/>
      <c r="K930" s="48"/>
      <c r="L930" s="50"/>
      <c r="M930" s="50"/>
    </row>
    <row r="931" spans="2:13" s="36" customFormat="1" x14ac:dyDescent="0.3">
      <c r="B931" s="126"/>
      <c r="C931" s="151"/>
      <c r="D931" s="147"/>
      <c r="E931" s="147"/>
      <c r="F931" s="148"/>
      <c r="G931" s="147"/>
      <c r="H931" s="147"/>
      <c r="I931" s="121"/>
      <c r="J931" s="121"/>
      <c r="K931" s="48"/>
      <c r="L931" s="50"/>
      <c r="M931" s="50"/>
    </row>
    <row r="932" spans="2:13" s="36" customFormat="1" x14ac:dyDescent="0.3">
      <c r="B932" s="126"/>
      <c r="C932" s="151"/>
      <c r="D932" s="147"/>
      <c r="E932" s="147"/>
      <c r="F932" s="148"/>
      <c r="G932" s="147"/>
      <c r="H932" s="147"/>
      <c r="I932" s="121"/>
      <c r="J932" s="121"/>
      <c r="K932" s="48"/>
      <c r="L932" s="50"/>
      <c r="M932" s="50"/>
    </row>
    <row r="933" spans="2:13" s="36" customFormat="1" x14ac:dyDescent="0.3">
      <c r="B933" s="126"/>
      <c r="C933" s="151"/>
      <c r="D933" s="147"/>
      <c r="E933" s="147"/>
      <c r="F933" s="148"/>
      <c r="G933" s="147"/>
      <c r="H933" s="147"/>
      <c r="I933" s="121"/>
      <c r="J933" s="121"/>
      <c r="K933" s="48"/>
      <c r="L933" s="50"/>
      <c r="M933" s="50"/>
    </row>
    <row r="934" spans="2:13" s="36" customFormat="1" x14ac:dyDescent="0.3">
      <c r="B934" s="126"/>
      <c r="C934" s="151"/>
      <c r="D934" s="147"/>
      <c r="E934" s="147"/>
      <c r="F934" s="148"/>
      <c r="G934" s="147"/>
      <c r="H934" s="147"/>
      <c r="I934" s="121"/>
      <c r="J934" s="121"/>
      <c r="K934" s="48"/>
      <c r="L934" s="50"/>
      <c r="M934" s="50"/>
    </row>
    <row r="935" spans="2:13" s="36" customFormat="1" x14ac:dyDescent="0.3">
      <c r="B935" s="126"/>
      <c r="C935" s="151"/>
      <c r="D935" s="147"/>
      <c r="E935" s="147"/>
      <c r="F935" s="148"/>
      <c r="G935" s="147"/>
      <c r="H935" s="147"/>
      <c r="I935" s="121"/>
      <c r="J935" s="121"/>
      <c r="K935" s="48"/>
      <c r="L935" s="50"/>
      <c r="M935" s="50"/>
    </row>
    <row r="936" spans="2:13" s="36" customFormat="1" x14ac:dyDescent="0.3">
      <c r="B936" s="126"/>
      <c r="C936" s="151"/>
      <c r="D936" s="147"/>
      <c r="E936" s="147"/>
      <c r="F936" s="148"/>
      <c r="G936" s="147"/>
      <c r="H936" s="147"/>
      <c r="I936" s="121"/>
      <c r="J936" s="121"/>
      <c r="K936" s="48"/>
      <c r="L936" s="50"/>
      <c r="M936" s="50"/>
    </row>
    <row r="937" spans="2:13" s="36" customFormat="1" x14ac:dyDescent="0.3">
      <c r="B937" s="126"/>
      <c r="C937" s="151"/>
      <c r="D937" s="147"/>
      <c r="E937" s="147"/>
      <c r="F937" s="148"/>
      <c r="G937" s="147"/>
      <c r="H937" s="147"/>
      <c r="I937" s="121"/>
      <c r="J937" s="121"/>
      <c r="K937" s="48"/>
      <c r="L937" s="50"/>
      <c r="M937" s="50"/>
    </row>
    <row r="938" spans="2:13" s="36" customFormat="1" x14ac:dyDescent="0.3">
      <c r="B938" s="126"/>
      <c r="C938" s="151"/>
      <c r="D938" s="147"/>
      <c r="E938" s="147"/>
      <c r="F938" s="148"/>
      <c r="G938" s="147"/>
      <c r="H938" s="147"/>
      <c r="I938" s="121"/>
      <c r="J938" s="121"/>
      <c r="K938" s="48"/>
      <c r="L938" s="50"/>
      <c r="M938" s="50"/>
    </row>
    <row r="939" spans="2:13" s="36" customFormat="1" x14ac:dyDescent="0.3">
      <c r="B939" s="126"/>
      <c r="C939" s="151"/>
      <c r="D939" s="147"/>
      <c r="E939" s="147"/>
      <c r="F939" s="148"/>
      <c r="G939" s="147"/>
      <c r="H939" s="147"/>
      <c r="I939" s="121"/>
      <c r="J939" s="121"/>
      <c r="K939" s="48"/>
      <c r="L939" s="50"/>
      <c r="M939" s="50"/>
    </row>
    <row r="940" spans="2:13" s="36" customFormat="1" x14ac:dyDescent="0.3">
      <c r="B940" s="126"/>
      <c r="C940" s="151"/>
      <c r="D940" s="147"/>
      <c r="E940" s="147"/>
      <c r="F940" s="148"/>
      <c r="G940" s="147"/>
      <c r="H940" s="147"/>
      <c r="I940" s="121"/>
      <c r="J940" s="121"/>
      <c r="K940" s="48"/>
      <c r="L940" s="50"/>
      <c r="M940" s="50"/>
    </row>
    <row r="941" spans="2:13" s="36" customFormat="1" x14ac:dyDescent="0.3">
      <c r="B941" s="126"/>
      <c r="C941" s="151"/>
      <c r="D941" s="147"/>
      <c r="E941" s="147"/>
      <c r="F941" s="148"/>
      <c r="G941" s="147"/>
      <c r="H941" s="147"/>
      <c r="I941" s="121"/>
      <c r="J941" s="121"/>
      <c r="K941" s="48"/>
      <c r="L941" s="50"/>
      <c r="M941" s="50"/>
    </row>
    <row r="942" spans="2:13" s="36" customFormat="1" x14ac:dyDescent="0.3">
      <c r="B942" s="126"/>
      <c r="C942" s="151"/>
      <c r="D942" s="147"/>
      <c r="E942" s="147"/>
      <c r="F942" s="148"/>
      <c r="G942" s="147"/>
      <c r="H942" s="147"/>
      <c r="I942" s="121"/>
      <c r="J942" s="121"/>
      <c r="K942" s="48"/>
      <c r="L942" s="50"/>
      <c r="M942" s="50"/>
    </row>
    <row r="943" spans="2:13" s="36" customFormat="1" x14ac:dyDescent="0.3">
      <c r="B943" s="126"/>
      <c r="C943" s="151"/>
      <c r="D943" s="147"/>
      <c r="E943" s="147"/>
      <c r="F943" s="148"/>
      <c r="G943" s="147"/>
      <c r="H943" s="147"/>
      <c r="I943" s="121"/>
      <c r="J943" s="121"/>
      <c r="K943" s="48"/>
      <c r="L943" s="50"/>
      <c r="M943" s="50"/>
    </row>
    <row r="944" spans="2:13" s="36" customFormat="1" x14ac:dyDescent="0.3">
      <c r="B944" s="126"/>
      <c r="C944" s="151"/>
      <c r="D944" s="147"/>
      <c r="E944" s="147"/>
      <c r="F944" s="148"/>
      <c r="G944" s="147"/>
      <c r="H944" s="147"/>
      <c r="I944" s="121"/>
      <c r="J944" s="121"/>
      <c r="K944" s="48"/>
      <c r="L944" s="50"/>
      <c r="M944" s="50"/>
    </row>
    <row r="945" spans="2:13" s="36" customFormat="1" x14ac:dyDescent="0.3">
      <c r="B945" s="126"/>
      <c r="C945" s="151"/>
      <c r="D945" s="147"/>
      <c r="E945" s="147"/>
      <c r="F945" s="148"/>
      <c r="G945" s="147"/>
      <c r="H945" s="147"/>
      <c r="I945" s="121"/>
      <c r="J945" s="121"/>
      <c r="K945" s="48"/>
      <c r="L945" s="50"/>
      <c r="M945" s="50"/>
    </row>
    <row r="946" spans="2:13" s="36" customFormat="1" x14ac:dyDescent="0.3">
      <c r="B946" s="126"/>
      <c r="C946" s="151"/>
      <c r="D946" s="147"/>
      <c r="E946" s="147"/>
      <c r="F946" s="148"/>
      <c r="G946" s="147"/>
      <c r="H946" s="147"/>
      <c r="I946" s="121"/>
      <c r="J946" s="121"/>
      <c r="K946" s="48"/>
      <c r="L946" s="50"/>
      <c r="M946" s="50"/>
    </row>
    <row r="947" spans="2:13" s="36" customFormat="1" x14ac:dyDescent="0.3">
      <c r="B947" s="126"/>
      <c r="C947" s="151"/>
      <c r="D947" s="147"/>
      <c r="E947" s="147"/>
      <c r="F947" s="148"/>
      <c r="G947" s="147"/>
      <c r="H947" s="147"/>
      <c r="I947" s="121"/>
      <c r="J947" s="121"/>
      <c r="K947" s="48"/>
      <c r="L947" s="50"/>
      <c r="M947" s="50"/>
    </row>
    <row r="948" spans="2:13" s="36" customFormat="1" x14ac:dyDescent="0.3">
      <c r="B948" s="126"/>
      <c r="C948" s="151"/>
      <c r="D948" s="147"/>
      <c r="E948" s="147"/>
      <c r="F948" s="148"/>
      <c r="G948" s="147"/>
      <c r="H948" s="147"/>
      <c r="I948" s="121"/>
      <c r="J948" s="121"/>
      <c r="K948" s="48"/>
      <c r="L948" s="50"/>
      <c r="M948" s="50"/>
    </row>
    <row r="949" spans="2:13" s="36" customFormat="1" x14ac:dyDescent="0.3">
      <c r="B949" s="126"/>
      <c r="C949" s="151"/>
      <c r="D949" s="147"/>
      <c r="E949" s="147"/>
      <c r="F949" s="148"/>
      <c r="G949" s="147"/>
      <c r="H949" s="147"/>
      <c r="I949" s="121"/>
      <c r="J949" s="121"/>
      <c r="K949" s="48"/>
      <c r="L949" s="50"/>
      <c r="M949" s="50"/>
    </row>
    <row r="950" spans="2:13" s="36" customFormat="1" x14ac:dyDescent="0.3">
      <c r="B950" s="126"/>
      <c r="C950" s="151"/>
      <c r="D950" s="147"/>
      <c r="E950" s="147"/>
      <c r="F950" s="148"/>
      <c r="G950" s="147"/>
      <c r="H950" s="147"/>
      <c r="I950" s="121"/>
      <c r="J950" s="121"/>
      <c r="K950" s="48"/>
      <c r="L950" s="50"/>
      <c r="M950" s="50"/>
    </row>
    <row r="951" spans="2:13" s="36" customFormat="1" x14ac:dyDescent="0.3">
      <c r="B951" s="126"/>
      <c r="C951" s="151"/>
      <c r="D951" s="147"/>
      <c r="E951" s="147"/>
      <c r="F951" s="148"/>
      <c r="G951" s="147"/>
      <c r="H951" s="147"/>
      <c r="I951" s="121"/>
      <c r="J951" s="121"/>
      <c r="K951" s="48"/>
      <c r="L951" s="50"/>
      <c r="M951" s="50"/>
    </row>
    <row r="952" spans="2:13" s="36" customFormat="1" x14ac:dyDescent="0.3">
      <c r="B952" s="126"/>
      <c r="C952" s="151"/>
      <c r="D952" s="147"/>
      <c r="E952" s="147"/>
      <c r="F952" s="148"/>
      <c r="G952" s="147"/>
      <c r="H952" s="147"/>
      <c r="I952" s="121"/>
      <c r="J952" s="121"/>
      <c r="K952" s="48"/>
      <c r="L952" s="50"/>
      <c r="M952" s="50"/>
    </row>
    <row r="953" spans="2:13" s="36" customFormat="1" x14ac:dyDescent="0.3">
      <c r="B953" s="126"/>
      <c r="C953" s="151"/>
      <c r="D953" s="147"/>
      <c r="E953" s="147"/>
      <c r="F953" s="148"/>
      <c r="G953" s="147"/>
      <c r="H953" s="147"/>
      <c r="I953" s="121"/>
      <c r="J953" s="121"/>
      <c r="K953" s="48"/>
      <c r="L953" s="50"/>
      <c r="M953" s="50"/>
    </row>
    <row r="954" spans="2:13" s="36" customFormat="1" x14ac:dyDescent="0.3">
      <c r="B954" s="126"/>
      <c r="C954" s="151"/>
      <c r="D954" s="147"/>
      <c r="E954" s="147"/>
      <c r="F954" s="148"/>
      <c r="G954" s="147"/>
      <c r="H954" s="147"/>
      <c r="I954" s="121"/>
      <c r="J954" s="121"/>
      <c r="K954" s="48"/>
      <c r="L954" s="50"/>
      <c r="M954" s="50"/>
    </row>
    <row r="955" spans="2:13" s="36" customFormat="1" x14ac:dyDescent="0.3">
      <c r="B955" s="126"/>
      <c r="C955" s="151"/>
      <c r="D955" s="147"/>
      <c r="E955" s="147"/>
      <c r="F955" s="148"/>
      <c r="G955" s="147"/>
      <c r="H955" s="147"/>
      <c r="I955" s="121"/>
      <c r="J955" s="121"/>
      <c r="K955" s="48"/>
      <c r="L955" s="50"/>
      <c r="M955" s="50"/>
    </row>
    <row r="956" spans="2:13" s="36" customFormat="1" x14ac:dyDescent="0.3">
      <c r="B956" s="126"/>
      <c r="C956" s="151"/>
      <c r="D956" s="147"/>
      <c r="E956" s="147"/>
      <c r="F956" s="148"/>
      <c r="G956" s="147"/>
      <c r="H956" s="147"/>
      <c r="I956" s="121"/>
      <c r="J956" s="121"/>
      <c r="K956" s="48"/>
      <c r="L956" s="50"/>
      <c r="M956" s="50"/>
    </row>
    <row r="957" spans="2:13" s="36" customFormat="1" x14ac:dyDescent="0.3">
      <c r="B957" s="126"/>
      <c r="C957" s="151"/>
      <c r="D957" s="147"/>
      <c r="E957" s="147"/>
      <c r="F957" s="148"/>
      <c r="G957" s="147"/>
      <c r="H957" s="147"/>
      <c r="I957" s="121"/>
      <c r="J957" s="121"/>
      <c r="K957" s="48"/>
      <c r="L957" s="50"/>
      <c r="M957" s="50"/>
    </row>
    <row r="958" spans="2:13" s="36" customFormat="1" x14ac:dyDescent="0.3">
      <c r="B958" s="126"/>
      <c r="C958" s="151"/>
      <c r="D958" s="147"/>
      <c r="E958" s="147"/>
      <c r="F958" s="148"/>
      <c r="G958" s="147"/>
      <c r="H958" s="147"/>
      <c r="I958" s="121"/>
      <c r="J958" s="121"/>
      <c r="K958" s="48"/>
      <c r="L958" s="50"/>
      <c r="M958" s="50"/>
    </row>
    <row r="959" spans="2:13" s="36" customFormat="1" x14ac:dyDescent="0.3">
      <c r="B959" s="126"/>
      <c r="C959" s="151"/>
      <c r="D959" s="147"/>
      <c r="E959" s="147"/>
      <c r="F959" s="148"/>
      <c r="G959" s="147"/>
      <c r="H959" s="147"/>
      <c r="I959" s="121"/>
      <c r="J959" s="121"/>
      <c r="K959" s="48"/>
      <c r="L959" s="50"/>
      <c r="M959" s="50"/>
    </row>
    <row r="960" spans="2:13" s="36" customFormat="1" x14ac:dyDescent="0.3">
      <c r="B960" s="126"/>
      <c r="C960" s="151"/>
      <c r="D960" s="147"/>
      <c r="E960" s="147"/>
      <c r="F960" s="148"/>
      <c r="G960" s="147"/>
      <c r="H960" s="147"/>
      <c r="I960" s="121"/>
      <c r="J960" s="121"/>
      <c r="K960" s="48"/>
      <c r="L960" s="50"/>
      <c r="M960" s="50"/>
    </row>
    <row r="961" spans="2:13" s="36" customFormat="1" x14ac:dyDescent="0.3">
      <c r="B961" s="126"/>
      <c r="C961" s="151"/>
      <c r="D961" s="147"/>
      <c r="E961" s="147"/>
      <c r="F961" s="148"/>
      <c r="G961" s="147"/>
      <c r="H961" s="147"/>
      <c r="I961" s="121"/>
      <c r="J961" s="121"/>
      <c r="K961" s="48"/>
      <c r="L961" s="50"/>
      <c r="M961" s="50"/>
    </row>
    <row r="962" spans="2:13" s="36" customFormat="1" x14ac:dyDescent="0.3">
      <c r="B962" s="126"/>
      <c r="C962" s="151"/>
      <c r="D962" s="147"/>
      <c r="E962" s="147"/>
      <c r="F962" s="148"/>
      <c r="G962" s="147"/>
      <c r="H962" s="147"/>
      <c r="I962" s="121"/>
      <c r="J962" s="121"/>
      <c r="K962" s="48"/>
      <c r="L962" s="50"/>
      <c r="M962" s="50"/>
    </row>
    <row r="963" spans="2:13" s="36" customFormat="1" x14ac:dyDescent="0.3">
      <c r="B963" s="126"/>
      <c r="C963" s="151"/>
      <c r="D963" s="147"/>
      <c r="E963" s="147"/>
      <c r="F963" s="148"/>
      <c r="G963" s="147"/>
      <c r="H963" s="147"/>
      <c r="I963" s="121"/>
      <c r="J963" s="121"/>
      <c r="K963" s="48"/>
      <c r="L963" s="50"/>
      <c r="M963" s="50"/>
    </row>
    <row r="964" spans="2:13" s="36" customFormat="1" x14ac:dyDescent="0.3">
      <c r="B964" s="126"/>
      <c r="C964" s="151"/>
      <c r="D964" s="147"/>
      <c r="E964" s="147"/>
      <c r="F964" s="148"/>
      <c r="G964" s="147"/>
      <c r="H964" s="147"/>
      <c r="I964" s="121"/>
      <c r="J964" s="121"/>
      <c r="K964" s="48"/>
      <c r="L964" s="50"/>
      <c r="M964" s="50"/>
    </row>
    <row r="965" spans="2:13" s="36" customFormat="1" x14ac:dyDescent="0.3">
      <c r="B965" s="126"/>
      <c r="C965" s="151"/>
      <c r="D965" s="147"/>
      <c r="E965" s="147"/>
      <c r="F965" s="148"/>
      <c r="G965" s="147"/>
      <c r="H965" s="147"/>
      <c r="I965" s="121"/>
      <c r="J965" s="121"/>
      <c r="K965" s="48"/>
      <c r="L965" s="50"/>
      <c r="M965" s="50"/>
    </row>
    <row r="966" spans="2:13" s="36" customFormat="1" x14ac:dyDescent="0.3">
      <c r="B966" s="126"/>
      <c r="C966" s="151"/>
      <c r="D966" s="147"/>
      <c r="E966" s="147"/>
      <c r="F966" s="148"/>
      <c r="G966" s="147"/>
      <c r="H966" s="147"/>
      <c r="I966" s="121"/>
      <c r="J966" s="121"/>
      <c r="K966" s="48"/>
      <c r="L966" s="50"/>
      <c r="M966" s="50"/>
    </row>
    <row r="967" spans="2:13" s="36" customFormat="1" x14ac:dyDescent="0.3">
      <c r="B967" s="126"/>
      <c r="C967" s="151"/>
      <c r="D967" s="147"/>
      <c r="E967" s="147"/>
      <c r="F967" s="148"/>
      <c r="G967" s="147"/>
      <c r="H967" s="147"/>
      <c r="I967" s="121"/>
      <c r="J967" s="121"/>
      <c r="K967" s="48"/>
      <c r="L967" s="50"/>
      <c r="M967" s="50"/>
    </row>
    <row r="968" spans="2:13" s="36" customFormat="1" x14ac:dyDescent="0.3">
      <c r="B968" s="126"/>
      <c r="C968" s="151"/>
      <c r="D968" s="147"/>
      <c r="E968" s="147"/>
      <c r="F968" s="148"/>
      <c r="G968" s="147"/>
      <c r="H968" s="147"/>
      <c r="I968" s="121"/>
      <c r="J968" s="121"/>
      <c r="K968" s="48"/>
      <c r="L968" s="50"/>
      <c r="M968" s="50"/>
    </row>
    <row r="969" spans="2:13" s="36" customFormat="1" x14ac:dyDescent="0.3">
      <c r="B969" s="126"/>
      <c r="C969" s="151"/>
      <c r="D969" s="147"/>
      <c r="E969" s="147"/>
      <c r="F969" s="148"/>
      <c r="G969" s="147"/>
      <c r="H969" s="147"/>
      <c r="I969" s="121"/>
      <c r="J969" s="121"/>
      <c r="K969" s="48"/>
      <c r="L969" s="50"/>
      <c r="M969" s="50"/>
    </row>
    <row r="970" spans="2:13" s="36" customFormat="1" x14ac:dyDescent="0.3">
      <c r="B970" s="126"/>
      <c r="C970" s="151"/>
      <c r="D970" s="147"/>
      <c r="E970" s="147"/>
      <c r="F970" s="148"/>
      <c r="G970" s="147"/>
      <c r="H970" s="147"/>
      <c r="I970" s="121"/>
      <c r="J970" s="121"/>
      <c r="K970" s="48"/>
      <c r="L970" s="50"/>
      <c r="M970" s="50"/>
    </row>
    <row r="971" spans="2:13" s="36" customFormat="1" x14ac:dyDescent="0.3">
      <c r="B971" s="126"/>
      <c r="C971" s="151"/>
      <c r="D971" s="147"/>
      <c r="E971" s="147"/>
      <c r="F971" s="148"/>
      <c r="G971" s="147"/>
      <c r="H971" s="147"/>
      <c r="I971" s="121"/>
      <c r="J971" s="121"/>
      <c r="K971" s="48"/>
      <c r="L971" s="50"/>
      <c r="M971" s="50"/>
    </row>
    <row r="972" spans="2:13" s="36" customFormat="1" x14ac:dyDescent="0.3">
      <c r="B972" s="126"/>
      <c r="C972" s="151"/>
      <c r="D972" s="147"/>
      <c r="E972" s="147"/>
      <c r="F972" s="148"/>
      <c r="G972" s="147"/>
      <c r="H972" s="147"/>
      <c r="I972" s="121"/>
      <c r="J972" s="121"/>
      <c r="K972" s="48"/>
      <c r="L972" s="50"/>
      <c r="M972" s="50"/>
    </row>
    <row r="973" spans="2:13" s="36" customFormat="1" x14ac:dyDescent="0.3">
      <c r="B973" s="126"/>
      <c r="C973" s="151"/>
      <c r="D973" s="147"/>
      <c r="E973" s="147"/>
      <c r="F973" s="148"/>
      <c r="G973" s="147"/>
      <c r="H973" s="147"/>
      <c r="I973" s="121"/>
      <c r="J973" s="121"/>
      <c r="K973" s="48"/>
      <c r="L973" s="50"/>
      <c r="M973" s="50"/>
    </row>
    <row r="974" spans="2:13" s="36" customFormat="1" x14ac:dyDescent="0.3">
      <c r="B974" s="126"/>
      <c r="C974" s="151"/>
      <c r="D974" s="147"/>
      <c r="E974" s="147"/>
      <c r="F974" s="148"/>
      <c r="G974" s="147"/>
      <c r="H974" s="147"/>
      <c r="I974" s="121"/>
      <c r="J974" s="121"/>
      <c r="K974" s="48"/>
      <c r="L974" s="50"/>
      <c r="M974" s="50"/>
    </row>
    <row r="975" spans="2:13" s="36" customFormat="1" x14ac:dyDescent="0.3">
      <c r="B975" s="126"/>
      <c r="C975" s="151"/>
      <c r="D975" s="147"/>
      <c r="E975" s="147"/>
      <c r="F975" s="148"/>
      <c r="G975" s="147"/>
      <c r="H975" s="147"/>
      <c r="I975" s="121"/>
      <c r="J975" s="121"/>
      <c r="K975" s="48"/>
      <c r="L975" s="50"/>
      <c r="M975" s="50"/>
    </row>
    <row r="976" spans="2:13" s="36" customFormat="1" x14ac:dyDescent="0.3">
      <c r="B976" s="126"/>
      <c r="C976" s="151"/>
      <c r="D976" s="147"/>
      <c r="E976" s="147"/>
      <c r="F976" s="148"/>
      <c r="G976" s="147"/>
      <c r="H976" s="147"/>
      <c r="I976" s="121"/>
      <c r="J976" s="121"/>
      <c r="K976" s="48"/>
      <c r="L976" s="50"/>
      <c r="M976" s="50"/>
    </row>
    <row r="977" spans="2:13" s="36" customFormat="1" x14ac:dyDescent="0.3">
      <c r="B977" s="126"/>
      <c r="C977" s="151"/>
      <c r="D977" s="147"/>
      <c r="E977" s="147"/>
      <c r="F977" s="148"/>
      <c r="G977" s="147"/>
      <c r="H977" s="147"/>
      <c r="I977" s="121"/>
      <c r="J977" s="121"/>
      <c r="K977" s="48"/>
      <c r="L977" s="50"/>
      <c r="M977" s="50"/>
    </row>
    <row r="978" spans="2:13" s="36" customFormat="1" x14ac:dyDescent="0.3">
      <c r="B978" s="126"/>
      <c r="C978" s="151"/>
      <c r="D978" s="147"/>
      <c r="E978" s="147"/>
      <c r="F978" s="148"/>
      <c r="G978" s="147"/>
      <c r="H978" s="147"/>
      <c r="I978" s="121"/>
      <c r="J978" s="121"/>
      <c r="K978" s="48"/>
      <c r="L978" s="50"/>
      <c r="M978" s="50"/>
    </row>
    <row r="979" spans="2:13" s="36" customFormat="1" x14ac:dyDescent="0.3">
      <c r="B979" s="126"/>
      <c r="C979" s="151"/>
      <c r="D979" s="147"/>
      <c r="E979" s="147"/>
      <c r="F979" s="148"/>
      <c r="G979" s="147"/>
      <c r="H979" s="147"/>
      <c r="I979" s="121"/>
      <c r="J979" s="121"/>
      <c r="K979" s="48"/>
      <c r="L979" s="50"/>
      <c r="M979" s="50"/>
    </row>
    <row r="980" spans="2:13" s="36" customFormat="1" x14ac:dyDescent="0.3">
      <c r="B980" s="126"/>
      <c r="C980" s="151"/>
      <c r="D980" s="147"/>
      <c r="E980" s="147"/>
      <c r="F980" s="148"/>
      <c r="G980" s="147"/>
      <c r="H980" s="147"/>
      <c r="I980" s="121"/>
      <c r="J980" s="121"/>
      <c r="K980" s="48"/>
      <c r="L980" s="50"/>
      <c r="M980" s="50"/>
    </row>
    <row r="981" spans="2:13" s="36" customFormat="1" x14ac:dyDescent="0.3">
      <c r="B981" s="126"/>
      <c r="C981" s="151"/>
      <c r="D981" s="147"/>
      <c r="E981" s="147"/>
      <c r="F981" s="148"/>
      <c r="G981" s="147"/>
      <c r="H981" s="147"/>
      <c r="I981" s="121"/>
      <c r="J981" s="121"/>
      <c r="K981" s="48"/>
      <c r="L981" s="50"/>
      <c r="M981" s="50"/>
    </row>
    <row r="982" spans="2:13" s="36" customFormat="1" x14ac:dyDescent="0.3">
      <c r="B982" s="126"/>
      <c r="C982" s="151"/>
      <c r="D982" s="147"/>
      <c r="E982" s="147"/>
      <c r="F982" s="148"/>
      <c r="G982" s="147"/>
      <c r="H982" s="147"/>
      <c r="I982" s="121"/>
      <c r="J982" s="121"/>
      <c r="K982" s="48"/>
      <c r="L982" s="50"/>
      <c r="M982" s="50"/>
    </row>
    <row r="983" spans="2:13" s="36" customFormat="1" x14ac:dyDescent="0.3">
      <c r="B983" s="126"/>
      <c r="C983" s="151"/>
      <c r="D983" s="147"/>
      <c r="E983" s="147"/>
      <c r="F983" s="148"/>
      <c r="G983" s="147"/>
      <c r="H983" s="147"/>
      <c r="I983" s="121"/>
      <c r="J983" s="121"/>
      <c r="K983" s="48"/>
      <c r="L983" s="50"/>
      <c r="M983" s="50"/>
    </row>
    <row r="984" spans="2:13" s="36" customFormat="1" x14ac:dyDescent="0.3">
      <c r="B984" s="126"/>
      <c r="C984" s="151"/>
      <c r="D984" s="147"/>
      <c r="E984" s="147"/>
      <c r="F984" s="148"/>
      <c r="G984" s="147"/>
      <c r="H984" s="147"/>
      <c r="I984" s="121"/>
      <c r="J984" s="121"/>
      <c r="K984" s="48"/>
      <c r="L984" s="50"/>
      <c r="M984" s="50"/>
    </row>
    <row r="985" spans="2:13" s="36" customFormat="1" x14ac:dyDescent="0.3">
      <c r="B985" s="126"/>
      <c r="C985" s="151"/>
      <c r="D985" s="147"/>
      <c r="E985" s="147"/>
      <c r="F985" s="148"/>
      <c r="G985" s="147"/>
      <c r="H985" s="147"/>
      <c r="I985" s="121"/>
      <c r="J985" s="121"/>
      <c r="K985" s="48"/>
      <c r="L985" s="50"/>
      <c r="M985" s="50"/>
    </row>
    <row r="986" spans="2:13" s="36" customFormat="1" x14ac:dyDescent="0.3">
      <c r="B986" s="126"/>
      <c r="C986" s="151"/>
      <c r="D986" s="147"/>
      <c r="E986" s="147"/>
      <c r="F986" s="148"/>
      <c r="G986" s="147"/>
      <c r="H986" s="147"/>
      <c r="I986" s="121"/>
      <c r="J986" s="121"/>
      <c r="K986" s="48"/>
      <c r="L986" s="50"/>
      <c r="M986" s="50"/>
    </row>
    <row r="987" spans="2:13" s="36" customFormat="1" x14ac:dyDescent="0.3">
      <c r="B987" s="126"/>
      <c r="C987" s="151"/>
      <c r="D987" s="147"/>
      <c r="E987" s="147"/>
      <c r="F987" s="148"/>
      <c r="G987" s="147"/>
      <c r="H987" s="147"/>
      <c r="I987" s="121"/>
      <c r="J987" s="121"/>
      <c r="K987" s="48"/>
      <c r="L987" s="50"/>
      <c r="M987" s="50"/>
    </row>
    <row r="988" spans="2:13" s="36" customFormat="1" x14ac:dyDescent="0.3">
      <c r="B988" s="126"/>
      <c r="C988" s="151"/>
      <c r="D988" s="147"/>
      <c r="E988" s="147"/>
      <c r="F988" s="148"/>
      <c r="G988" s="147"/>
      <c r="H988" s="147"/>
      <c r="I988" s="121"/>
      <c r="J988" s="121"/>
      <c r="K988" s="48"/>
      <c r="L988" s="50"/>
      <c r="M988" s="50"/>
    </row>
    <row r="989" spans="2:13" s="36" customFormat="1" x14ac:dyDescent="0.3">
      <c r="B989" s="126"/>
      <c r="C989" s="151"/>
      <c r="D989" s="147"/>
      <c r="E989" s="147"/>
      <c r="F989" s="148"/>
      <c r="G989" s="147"/>
      <c r="H989" s="147"/>
      <c r="I989" s="121"/>
      <c r="J989" s="121"/>
      <c r="K989" s="48"/>
      <c r="L989" s="50"/>
      <c r="M989" s="50"/>
    </row>
    <row r="990" spans="2:13" s="36" customFormat="1" x14ac:dyDescent="0.3">
      <c r="B990" s="126"/>
      <c r="C990" s="151"/>
      <c r="D990" s="147"/>
      <c r="E990" s="147"/>
      <c r="F990" s="148"/>
      <c r="G990" s="147"/>
      <c r="H990" s="147"/>
      <c r="I990" s="121"/>
      <c r="J990" s="121"/>
      <c r="K990" s="48"/>
      <c r="L990" s="50"/>
      <c r="M990" s="50"/>
    </row>
    <row r="991" spans="2:13" s="36" customFormat="1" x14ac:dyDescent="0.3">
      <c r="B991" s="126"/>
      <c r="C991" s="151"/>
      <c r="D991" s="147"/>
      <c r="E991" s="147"/>
      <c r="F991" s="148"/>
      <c r="G991" s="147"/>
      <c r="H991" s="147"/>
      <c r="I991" s="121"/>
      <c r="J991" s="121"/>
      <c r="K991" s="48"/>
      <c r="L991" s="50"/>
      <c r="M991" s="50"/>
    </row>
    <row r="992" spans="2:13" s="36" customFormat="1" x14ac:dyDescent="0.3">
      <c r="B992" s="126"/>
      <c r="C992" s="151"/>
      <c r="D992" s="147"/>
      <c r="E992" s="147"/>
      <c r="F992" s="148"/>
      <c r="G992" s="147"/>
      <c r="H992" s="147"/>
      <c r="I992" s="121"/>
      <c r="J992" s="121"/>
      <c r="K992" s="48"/>
      <c r="L992" s="50"/>
      <c r="M992" s="50"/>
    </row>
    <row r="993" spans="2:13" s="36" customFormat="1" x14ac:dyDescent="0.3">
      <c r="B993" s="126"/>
      <c r="C993" s="151"/>
      <c r="D993" s="147"/>
      <c r="E993" s="147"/>
      <c r="F993" s="148"/>
      <c r="G993" s="147"/>
      <c r="H993" s="147"/>
      <c r="I993" s="121"/>
      <c r="J993" s="121"/>
      <c r="K993" s="48"/>
      <c r="L993" s="50"/>
      <c r="M993" s="50"/>
    </row>
    <row r="994" spans="2:13" s="36" customFormat="1" x14ac:dyDescent="0.3">
      <c r="B994" s="126"/>
      <c r="C994" s="151"/>
      <c r="D994" s="147"/>
      <c r="E994" s="147"/>
      <c r="F994" s="148"/>
      <c r="G994" s="147"/>
      <c r="H994" s="147"/>
      <c r="I994" s="121"/>
      <c r="J994" s="121"/>
      <c r="K994" s="48"/>
      <c r="L994" s="50"/>
      <c r="M994" s="50"/>
    </row>
    <row r="995" spans="2:13" s="36" customFormat="1" x14ac:dyDescent="0.3">
      <c r="B995" s="126"/>
      <c r="C995" s="151"/>
      <c r="D995" s="147"/>
      <c r="E995" s="147"/>
      <c r="F995" s="148"/>
      <c r="G995" s="147"/>
      <c r="H995" s="147"/>
      <c r="I995" s="121"/>
      <c r="J995" s="121"/>
      <c r="K995" s="48"/>
      <c r="L995" s="50"/>
      <c r="M995" s="50"/>
    </row>
    <row r="996" spans="2:13" s="36" customFormat="1" x14ac:dyDescent="0.3">
      <c r="B996" s="126"/>
      <c r="C996" s="151"/>
      <c r="D996" s="147"/>
      <c r="E996" s="147"/>
      <c r="F996" s="148"/>
      <c r="G996" s="147"/>
      <c r="H996" s="147"/>
      <c r="I996" s="121"/>
      <c r="J996" s="121"/>
      <c r="K996" s="48"/>
      <c r="L996" s="50"/>
      <c r="M996" s="50"/>
    </row>
    <row r="997" spans="2:13" s="36" customFormat="1" x14ac:dyDescent="0.3">
      <c r="B997" s="126"/>
      <c r="C997" s="151"/>
      <c r="D997" s="147"/>
      <c r="E997" s="147"/>
      <c r="F997" s="148"/>
      <c r="G997" s="147"/>
      <c r="H997" s="147"/>
      <c r="I997" s="121"/>
      <c r="J997" s="121"/>
      <c r="K997" s="48"/>
      <c r="L997" s="50"/>
      <c r="M997" s="50"/>
    </row>
    <row r="998" spans="2:13" s="36" customFormat="1" x14ac:dyDescent="0.3">
      <c r="B998" s="126"/>
      <c r="C998" s="151"/>
      <c r="D998" s="147"/>
      <c r="E998" s="147"/>
      <c r="F998" s="148"/>
      <c r="G998" s="147"/>
      <c r="H998" s="147"/>
      <c r="I998" s="121"/>
      <c r="J998" s="121"/>
      <c r="K998" s="48"/>
      <c r="L998" s="50"/>
      <c r="M998" s="50"/>
    </row>
    <row r="999" spans="2:13" s="36" customFormat="1" x14ac:dyDescent="0.3">
      <c r="B999" s="126"/>
      <c r="C999" s="151"/>
      <c r="D999" s="147"/>
      <c r="E999" s="147"/>
      <c r="F999" s="148"/>
      <c r="G999" s="147"/>
      <c r="H999" s="147"/>
      <c r="I999" s="121"/>
      <c r="J999" s="121"/>
      <c r="K999" s="48"/>
      <c r="L999" s="50"/>
      <c r="M999" s="50"/>
    </row>
    <row r="1000" spans="2:13" s="36" customFormat="1" x14ac:dyDescent="0.3">
      <c r="B1000" s="126"/>
      <c r="C1000" s="151"/>
      <c r="D1000" s="147"/>
      <c r="E1000" s="147"/>
      <c r="F1000" s="148"/>
      <c r="G1000" s="147"/>
      <c r="H1000" s="147"/>
      <c r="I1000" s="121"/>
      <c r="J1000" s="121"/>
      <c r="K1000" s="48"/>
      <c r="L1000" s="50"/>
      <c r="M1000" s="50"/>
    </row>
    <row r="1001" spans="2:13" s="36" customFormat="1" x14ac:dyDescent="0.3">
      <c r="B1001" s="126"/>
      <c r="C1001" s="151"/>
      <c r="D1001" s="147"/>
      <c r="E1001" s="147"/>
      <c r="F1001" s="148"/>
      <c r="G1001" s="147"/>
      <c r="H1001" s="147"/>
      <c r="I1001" s="121"/>
      <c r="J1001" s="121"/>
      <c r="K1001" s="48"/>
      <c r="L1001" s="50"/>
      <c r="M1001" s="50"/>
    </row>
    <row r="1002" spans="2:13" s="36" customFormat="1" x14ac:dyDescent="0.3">
      <c r="B1002" s="126"/>
      <c r="C1002" s="151"/>
      <c r="D1002" s="147"/>
      <c r="E1002" s="147"/>
      <c r="F1002" s="148"/>
      <c r="G1002" s="147"/>
      <c r="H1002" s="147"/>
      <c r="I1002" s="121"/>
      <c r="J1002" s="121"/>
      <c r="K1002" s="48"/>
      <c r="L1002" s="50"/>
      <c r="M1002" s="50"/>
    </row>
    <row r="1003" spans="2:13" s="36" customFormat="1" x14ac:dyDescent="0.3">
      <c r="B1003" s="126"/>
      <c r="C1003" s="151"/>
      <c r="D1003" s="147"/>
      <c r="E1003" s="147"/>
      <c r="F1003" s="148"/>
      <c r="G1003" s="147"/>
      <c r="H1003" s="147"/>
      <c r="I1003" s="121"/>
      <c r="J1003" s="121"/>
      <c r="K1003" s="48"/>
      <c r="L1003" s="50"/>
      <c r="M1003" s="50"/>
    </row>
    <row r="1004" spans="2:13" s="36" customFormat="1" x14ac:dyDescent="0.3">
      <c r="B1004" s="126"/>
      <c r="C1004" s="151"/>
      <c r="D1004" s="147"/>
      <c r="E1004" s="147"/>
      <c r="F1004" s="148"/>
      <c r="G1004" s="147"/>
      <c r="H1004" s="147"/>
      <c r="I1004" s="121"/>
      <c r="J1004" s="121"/>
      <c r="K1004" s="48"/>
      <c r="L1004" s="50"/>
      <c r="M1004" s="50"/>
    </row>
    <row r="1005" spans="2:13" s="36" customFormat="1" x14ac:dyDescent="0.3">
      <c r="B1005" s="126"/>
      <c r="C1005" s="151"/>
      <c r="D1005" s="147"/>
      <c r="E1005" s="147"/>
      <c r="F1005" s="148"/>
      <c r="G1005" s="147"/>
      <c r="H1005" s="147"/>
      <c r="I1005" s="121"/>
      <c r="J1005" s="121"/>
      <c r="K1005" s="48"/>
      <c r="L1005" s="50"/>
      <c r="M1005" s="50"/>
    </row>
    <row r="1006" spans="2:13" s="36" customFormat="1" x14ac:dyDescent="0.3">
      <c r="B1006" s="126"/>
      <c r="C1006" s="151"/>
      <c r="D1006" s="147"/>
      <c r="E1006" s="147"/>
      <c r="F1006" s="148"/>
      <c r="G1006" s="147"/>
      <c r="H1006" s="147"/>
      <c r="I1006" s="121"/>
      <c r="J1006" s="121"/>
      <c r="K1006" s="48"/>
      <c r="L1006" s="50"/>
      <c r="M1006" s="50"/>
    </row>
    <row r="1007" spans="2:13" s="36" customFormat="1" x14ac:dyDescent="0.3">
      <c r="B1007" s="126"/>
      <c r="C1007" s="151"/>
      <c r="D1007" s="147"/>
      <c r="E1007" s="147"/>
      <c r="F1007" s="148"/>
      <c r="G1007" s="147"/>
      <c r="H1007" s="147"/>
      <c r="I1007" s="121"/>
      <c r="J1007" s="121"/>
      <c r="K1007" s="48"/>
      <c r="L1007" s="50"/>
      <c r="M1007" s="50"/>
    </row>
    <row r="1008" spans="2:13" s="36" customFormat="1" x14ac:dyDescent="0.3">
      <c r="B1008" s="126"/>
      <c r="C1008" s="151"/>
      <c r="D1008" s="147"/>
      <c r="E1008" s="147"/>
      <c r="F1008" s="148"/>
      <c r="G1008" s="147"/>
      <c r="H1008" s="147"/>
      <c r="I1008" s="121"/>
      <c r="J1008" s="121"/>
      <c r="K1008" s="48"/>
      <c r="L1008" s="50"/>
      <c r="M1008" s="50"/>
    </row>
    <row r="1009" spans="2:13" s="36" customFormat="1" x14ac:dyDescent="0.3">
      <c r="B1009" s="126"/>
      <c r="C1009" s="151"/>
      <c r="D1009" s="147"/>
      <c r="E1009" s="147"/>
      <c r="F1009" s="148"/>
      <c r="G1009" s="147"/>
      <c r="H1009" s="147"/>
      <c r="I1009" s="121"/>
      <c r="J1009" s="121"/>
      <c r="K1009" s="48"/>
      <c r="L1009" s="50"/>
      <c r="M1009" s="50"/>
    </row>
    <row r="1010" spans="2:13" s="36" customFormat="1" x14ac:dyDescent="0.3">
      <c r="B1010" s="126"/>
      <c r="C1010" s="151"/>
      <c r="D1010" s="147"/>
      <c r="E1010" s="147"/>
      <c r="F1010" s="148"/>
      <c r="G1010" s="147"/>
      <c r="H1010" s="147"/>
      <c r="I1010" s="121"/>
      <c r="J1010" s="121"/>
      <c r="K1010" s="48"/>
      <c r="L1010" s="50"/>
      <c r="M1010" s="50"/>
    </row>
    <row r="1011" spans="2:13" s="36" customFormat="1" x14ac:dyDescent="0.3">
      <c r="B1011" s="126"/>
      <c r="C1011" s="151"/>
      <c r="D1011" s="147"/>
      <c r="E1011" s="147"/>
      <c r="F1011" s="148"/>
      <c r="G1011" s="147"/>
      <c r="H1011" s="147"/>
      <c r="I1011" s="121"/>
      <c r="J1011" s="121"/>
      <c r="K1011" s="48"/>
      <c r="L1011" s="50"/>
      <c r="M1011" s="50"/>
    </row>
    <row r="1012" spans="2:13" s="36" customFormat="1" x14ac:dyDescent="0.3">
      <c r="B1012" s="126"/>
      <c r="C1012" s="151"/>
      <c r="D1012" s="147"/>
      <c r="E1012" s="147"/>
      <c r="F1012" s="148"/>
      <c r="G1012" s="147"/>
      <c r="H1012" s="147"/>
      <c r="I1012" s="121"/>
      <c r="J1012" s="121"/>
      <c r="K1012" s="48"/>
      <c r="L1012" s="50"/>
      <c r="M1012" s="50"/>
    </row>
    <row r="1013" spans="2:13" s="36" customFormat="1" x14ac:dyDescent="0.3">
      <c r="B1013" s="126"/>
      <c r="C1013" s="151"/>
      <c r="D1013" s="147"/>
      <c r="E1013" s="147"/>
      <c r="F1013" s="148"/>
      <c r="G1013" s="147"/>
      <c r="H1013" s="147"/>
      <c r="I1013" s="121"/>
      <c r="J1013" s="121"/>
      <c r="K1013" s="48"/>
      <c r="L1013" s="50"/>
      <c r="M1013" s="50"/>
    </row>
    <row r="1014" spans="2:13" s="36" customFormat="1" x14ac:dyDescent="0.3">
      <c r="B1014" s="126"/>
      <c r="C1014" s="151"/>
      <c r="D1014" s="147"/>
      <c r="E1014" s="147"/>
      <c r="F1014" s="148"/>
      <c r="G1014" s="147"/>
      <c r="H1014" s="147"/>
      <c r="I1014" s="121"/>
      <c r="J1014" s="121"/>
      <c r="K1014" s="48"/>
      <c r="L1014" s="50"/>
      <c r="M1014" s="50"/>
    </row>
    <row r="1015" spans="2:13" s="36" customFormat="1" x14ac:dyDescent="0.3">
      <c r="B1015" s="126"/>
      <c r="C1015" s="151"/>
      <c r="D1015" s="147"/>
      <c r="E1015" s="147"/>
      <c r="F1015" s="148"/>
      <c r="G1015" s="147"/>
      <c r="H1015" s="147"/>
      <c r="I1015" s="121"/>
      <c r="J1015" s="121"/>
      <c r="K1015" s="48"/>
      <c r="L1015" s="50"/>
      <c r="M1015" s="50"/>
    </row>
    <row r="1016" spans="2:13" s="36" customFormat="1" x14ac:dyDescent="0.3">
      <c r="B1016" s="126"/>
      <c r="C1016" s="151"/>
      <c r="D1016" s="147"/>
      <c r="E1016" s="147"/>
      <c r="F1016" s="148"/>
      <c r="G1016" s="147"/>
      <c r="H1016" s="147"/>
      <c r="I1016" s="121"/>
      <c r="J1016" s="121"/>
      <c r="K1016" s="48"/>
      <c r="L1016" s="50"/>
      <c r="M1016" s="50"/>
    </row>
    <row r="1017" spans="2:13" s="36" customFormat="1" x14ac:dyDescent="0.3">
      <c r="B1017" s="126"/>
      <c r="C1017" s="151"/>
      <c r="D1017" s="147"/>
      <c r="E1017" s="147"/>
      <c r="F1017" s="148"/>
      <c r="G1017" s="147"/>
      <c r="H1017" s="147"/>
      <c r="I1017" s="121"/>
      <c r="J1017" s="121"/>
      <c r="K1017" s="48"/>
      <c r="L1017" s="50"/>
      <c r="M1017" s="50"/>
    </row>
    <row r="1018" spans="2:13" s="36" customFormat="1" x14ac:dyDescent="0.3">
      <c r="B1018" s="126"/>
      <c r="C1018" s="151"/>
      <c r="D1018" s="147"/>
      <c r="E1018" s="147"/>
      <c r="F1018" s="148"/>
      <c r="G1018" s="147"/>
      <c r="H1018" s="147"/>
      <c r="I1018" s="121"/>
      <c r="J1018" s="121"/>
      <c r="K1018" s="48"/>
      <c r="L1018" s="50"/>
      <c r="M1018" s="50"/>
    </row>
    <row r="1019" spans="2:13" s="36" customFormat="1" x14ac:dyDescent="0.3">
      <c r="B1019" s="126"/>
      <c r="C1019" s="151"/>
      <c r="D1019" s="147"/>
      <c r="E1019" s="147"/>
      <c r="F1019" s="148"/>
      <c r="G1019" s="147"/>
      <c r="H1019" s="147"/>
      <c r="I1019" s="121"/>
      <c r="J1019" s="121"/>
      <c r="K1019" s="48"/>
      <c r="L1019" s="50"/>
      <c r="M1019" s="50"/>
    </row>
    <row r="1020" spans="2:13" s="36" customFormat="1" x14ac:dyDescent="0.3">
      <c r="B1020" s="126"/>
      <c r="C1020" s="151"/>
      <c r="D1020" s="147"/>
      <c r="E1020" s="147"/>
      <c r="F1020" s="148"/>
      <c r="G1020" s="147"/>
      <c r="H1020" s="147"/>
      <c r="I1020" s="121"/>
      <c r="J1020" s="121"/>
      <c r="K1020" s="48"/>
      <c r="L1020" s="50"/>
      <c r="M1020" s="50"/>
    </row>
    <row r="1021" spans="2:13" s="36" customFormat="1" x14ac:dyDescent="0.3">
      <c r="B1021" s="126"/>
      <c r="C1021" s="151"/>
      <c r="D1021" s="147"/>
      <c r="E1021" s="147"/>
      <c r="F1021" s="148"/>
      <c r="G1021" s="147"/>
      <c r="H1021" s="147"/>
      <c r="I1021" s="121"/>
      <c r="J1021" s="121"/>
      <c r="K1021" s="48"/>
      <c r="L1021" s="50"/>
      <c r="M1021" s="50"/>
    </row>
    <row r="1022" spans="2:13" s="36" customFormat="1" x14ac:dyDescent="0.3">
      <c r="B1022" s="126"/>
      <c r="C1022" s="151"/>
      <c r="D1022" s="147"/>
      <c r="E1022" s="147"/>
      <c r="F1022" s="148"/>
      <c r="G1022" s="147"/>
      <c r="H1022" s="147"/>
      <c r="I1022" s="121"/>
      <c r="J1022" s="121"/>
      <c r="K1022" s="48"/>
      <c r="L1022" s="50"/>
      <c r="M1022" s="50"/>
    </row>
    <row r="1023" spans="2:13" s="36" customFormat="1" x14ac:dyDescent="0.3">
      <c r="B1023" s="126"/>
      <c r="C1023" s="151"/>
      <c r="D1023" s="147"/>
      <c r="E1023" s="147"/>
      <c r="F1023" s="148"/>
      <c r="G1023" s="147"/>
      <c r="H1023" s="147"/>
      <c r="I1023" s="121"/>
      <c r="J1023" s="121"/>
      <c r="K1023" s="48"/>
      <c r="L1023" s="50"/>
      <c r="M1023" s="50"/>
    </row>
    <row r="1024" spans="2:13" s="36" customFormat="1" x14ac:dyDescent="0.3">
      <c r="B1024" s="126"/>
      <c r="C1024" s="151"/>
      <c r="D1024" s="147"/>
      <c r="E1024" s="147"/>
      <c r="F1024" s="148"/>
      <c r="G1024" s="147"/>
      <c r="H1024" s="147"/>
      <c r="I1024" s="121"/>
      <c r="J1024" s="121"/>
      <c r="K1024" s="48"/>
      <c r="L1024" s="50"/>
      <c r="M1024" s="50"/>
    </row>
    <row r="1025" spans="2:13" s="36" customFormat="1" x14ac:dyDescent="0.3">
      <c r="B1025" s="126"/>
      <c r="C1025" s="151"/>
      <c r="D1025" s="147"/>
      <c r="E1025" s="147"/>
      <c r="F1025" s="148"/>
      <c r="G1025" s="147"/>
      <c r="H1025" s="147"/>
      <c r="I1025" s="121"/>
      <c r="J1025" s="121"/>
      <c r="K1025" s="48"/>
      <c r="L1025" s="50"/>
      <c r="M1025" s="50"/>
    </row>
    <row r="1026" spans="2:13" s="36" customFormat="1" x14ac:dyDescent="0.3">
      <c r="B1026" s="126"/>
      <c r="C1026" s="151"/>
      <c r="D1026" s="147"/>
      <c r="E1026" s="147"/>
      <c r="F1026" s="148"/>
      <c r="G1026" s="147"/>
      <c r="H1026" s="147"/>
      <c r="I1026" s="121"/>
      <c r="J1026" s="121"/>
      <c r="K1026" s="48"/>
      <c r="L1026" s="50"/>
      <c r="M1026" s="50"/>
    </row>
    <row r="1027" spans="2:13" s="36" customFormat="1" x14ac:dyDescent="0.3">
      <c r="B1027" s="126"/>
      <c r="C1027" s="151"/>
      <c r="D1027" s="147"/>
      <c r="E1027" s="147"/>
      <c r="F1027" s="148"/>
      <c r="G1027" s="147"/>
      <c r="H1027" s="147"/>
      <c r="I1027" s="121"/>
      <c r="J1027" s="121"/>
      <c r="K1027" s="48"/>
      <c r="L1027" s="50"/>
      <c r="M1027" s="50"/>
    </row>
    <row r="1028" spans="2:13" s="36" customFormat="1" x14ac:dyDescent="0.3">
      <c r="B1028" s="126"/>
      <c r="C1028" s="151"/>
      <c r="D1028" s="147"/>
      <c r="E1028" s="147"/>
      <c r="F1028" s="148"/>
      <c r="G1028" s="147"/>
      <c r="H1028" s="147"/>
      <c r="I1028" s="121"/>
      <c r="J1028" s="121"/>
      <c r="K1028" s="48"/>
      <c r="L1028" s="50"/>
      <c r="M1028" s="50"/>
    </row>
    <row r="1029" spans="2:13" s="36" customFormat="1" x14ac:dyDescent="0.3">
      <c r="B1029" s="126"/>
      <c r="C1029" s="151"/>
      <c r="D1029" s="147"/>
      <c r="E1029" s="147"/>
      <c r="F1029" s="148"/>
      <c r="G1029" s="147"/>
      <c r="H1029" s="147"/>
      <c r="I1029" s="121"/>
      <c r="J1029" s="121"/>
      <c r="K1029" s="48"/>
      <c r="L1029" s="50"/>
      <c r="M1029" s="50"/>
    </row>
    <row r="1030" spans="2:13" s="36" customFormat="1" x14ac:dyDescent="0.3">
      <c r="B1030" s="126"/>
      <c r="C1030" s="151"/>
      <c r="D1030" s="147"/>
      <c r="E1030" s="147"/>
      <c r="F1030" s="148"/>
      <c r="G1030" s="147"/>
      <c r="H1030" s="147"/>
      <c r="I1030" s="121"/>
      <c r="J1030" s="121"/>
      <c r="K1030" s="48"/>
      <c r="L1030" s="50"/>
      <c r="M1030" s="50"/>
    </row>
    <row r="1031" spans="2:13" s="36" customFormat="1" x14ac:dyDescent="0.3">
      <c r="B1031" s="126"/>
      <c r="C1031" s="151"/>
      <c r="D1031" s="147"/>
      <c r="E1031" s="147"/>
      <c r="F1031" s="148"/>
      <c r="G1031" s="147"/>
      <c r="H1031" s="147"/>
      <c r="I1031" s="121"/>
      <c r="J1031" s="121"/>
      <c r="K1031" s="48"/>
      <c r="L1031" s="50"/>
      <c r="M1031" s="50"/>
    </row>
    <row r="1032" spans="2:13" s="36" customFormat="1" x14ac:dyDescent="0.3">
      <c r="B1032" s="126"/>
      <c r="C1032" s="151"/>
      <c r="D1032" s="147"/>
      <c r="E1032" s="147"/>
      <c r="F1032" s="148"/>
      <c r="G1032" s="147"/>
      <c r="H1032" s="147"/>
      <c r="I1032" s="121"/>
      <c r="J1032" s="121"/>
      <c r="K1032" s="48"/>
      <c r="L1032" s="50"/>
      <c r="M1032" s="50"/>
    </row>
    <row r="1033" spans="2:13" s="36" customFormat="1" x14ac:dyDescent="0.3">
      <c r="B1033" s="126"/>
      <c r="C1033" s="151"/>
      <c r="D1033" s="147"/>
      <c r="E1033" s="147"/>
      <c r="F1033" s="148"/>
      <c r="G1033" s="147"/>
      <c r="H1033" s="147"/>
      <c r="I1033" s="121"/>
      <c r="J1033" s="121"/>
      <c r="K1033" s="48"/>
      <c r="L1033" s="50"/>
      <c r="M1033" s="50"/>
    </row>
    <row r="1034" spans="2:13" s="36" customFormat="1" x14ac:dyDescent="0.3">
      <c r="B1034" s="126"/>
      <c r="C1034" s="151"/>
      <c r="D1034" s="147"/>
      <c r="E1034" s="147"/>
      <c r="F1034" s="148"/>
      <c r="G1034" s="147"/>
      <c r="H1034" s="147"/>
      <c r="I1034" s="121"/>
      <c r="J1034" s="121"/>
      <c r="K1034" s="48"/>
      <c r="L1034" s="50"/>
      <c r="M1034" s="50"/>
    </row>
    <row r="1035" spans="2:13" s="36" customFormat="1" x14ac:dyDescent="0.3">
      <c r="B1035" s="126"/>
      <c r="C1035" s="151"/>
      <c r="D1035" s="147"/>
      <c r="E1035" s="147"/>
      <c r="F1035" s="148"/>
      <c r="G1035" s="147"/>
      <c r="H1035" s="147"/>
      <c r="I1035" s="121"/>
      <c r="J1035" s="121"/>
      <c r="K1035" s="48"/>
      <c r="L1035" s="50"/>
      <c r="M1035" s="50"/>
    </row>
    <row r="1036" spans="2:13" s="36" customFormat="1" x14ac:dyDescent="0.3">
      <c r="B1036" s="126"/>
      <c r="C1036" s="151"/>
      <c r="D1036" s="147"/>
      <c r="E1036" s="147"/>
      <c r="F1036" s="148"/>
      <c r="G1036" s="147"/>
      <c r="H1036" s="147"/>
      <c r="I1036" s="121"/>
      <c r="J1036" s="121"/>
      <c r="K1036" s="48"/>
      <c r="L1036" s="50"/>
      <c r="M1036" s="50"/>
    </row>
    <row r="1037" spans="2:13" s="36" customFormat="1" x14ac:dyDescent="0.3">
      <c r="B1037" s="126"/>
      <c r="C1037" s="151"/>
      <c r="D1037" s="147"/>
      <c r="E1037" s="147"/>
      <c r="F1037" s="148"/>
      <c r="G1037" s="147"/>
      <c r="H1037" s="147"/>
      <c r="I1037" s="121"/>
      <c r="J1037" s="121"/>
      <c r="K1037" s="48"/>
      <c r="L1037" s="50"/>
      <c r="M1037" s="50"/>
    </row>
    <row r="1038" spans="2:13" s="36" customFormat="1" x14ac:dyDescent="0.3">
      <c r="B1038" s="126"/>
      <c r="C1038" s="151"/>
      <c r="D1038" s="147"/>
      <c r="E1038" s="147"/>
      <c r="F1038" s="148"/>
      <c r="G1038" s="147"/>
      <c r="H1038" s="147"/>
      <c r="I1038" s="121"/>
      <c r="J1038" s="121"/>
      <c r="K1038" s="48"/>
      <c r="L1038" s="50"/>
      <c r="M1038" s="50"/>
    </row>
    <row r="1039" spans="2:13" s="36" customFormat="1" x14ac:dyDescent="0.3">
      <c r="B1039" s="126"/>
      <c r="C1039" s="151"/>
      <c r="D1039" s="147"/>
      <c r="E1039" s="147"/>
      <c r="F1039" s="148"/>
      <c r="G1039" s="147"/>
      <c r="H1039" s="147"/>
      <c r="I1039" s="121"/>
      <c r="J1039" s="121"/>
      <c r="K1039" s="48"/>
      <c r="L1039" s="50"/>
      <c r="M1039" s="50"/>
    </row>
    <row r="1040" spans="2:13" s="36" customFormat="1" x14ac:dyDescent="0.3">
      <c r="B1040" s="126"/>
      <c r="C1040" s="151"/>
      <c r="D1040" s="147"/>
      <c r="E1040" s="147"/>
      <c r="F1040" s="148"/>
      <c r="G1040" s="147"/>
      <c r="H1040" s="147"/>
      <c r="I1040" s="121"/>
      <c r="J1040" s="121"/>
      <c r="K1040" s="48"/>
      <c r="L1040" s="50"/>
      <c r="M1040" s="50"/>
    </row>
    <row r="1041" spans="2:13" s="36" customFormat="1" x14ac:dyDescent="0.3">
      <c r="B1041" s="126"/>
      <c r="C1041" s="151"/>
      <c r="D1041" s="147"/>
      <c r="E1041" s="147"/>
      <c r="F1041" s="148"/>
      <c r="G1041" s="147"/>
      <c r="H1041" s="147"/>
      <c r="I1041" s="121"/>
      <c r="J1041" s="121"/>
      <c r="K1041" s="48"/>
      <c r="L1041" s="50"/>
      <c r="M1041" s="50"/>
    </row>
    <row r="1042" spans="2:13" s="36" customFormat="1" x14ac:dyDescent="0.3">
      <c r="B1042" s="126"/>
      <c r="C1042" s="151"/>
      <c r="D1042" s="147"/>
      <c r="E1042" s="147"/>
      <c r="F1042" s="148"/>
      <c r="G1042" s="147"/>
      <c r="H1042" s="147"/>
      <c r="I1042" s="121"/>
      <c r="J1042" s="121"/>
      <c r="K1042" s="48"/>
      <c r="L1042" s="50"/>
      <c r="M1042" s="50"/>
    </row>
    <row r="1043" spans="2:13" s="36" customFormat="1" x14ac:dyDescent="0.3">
      <c r="B1043" s="126"/>
      <c r="C1043" s="151"/>
      <c r="D1043" s="147"/>
      <c r="E1043" s="147"/>
      <c r="F1043" s="148"/>
      <c r="G1043" s="147"/>
      <c r="H1043" s="147"/>
      <c r="I1043" s="121"/>
      <c r="J1043" s="121"/>
      <c r="K1043" s="48"/>
      <c r="L1043" s="50"/>
      <c r="M1043" s="50"/>
    </row>
    <row r="1044" spans="2:13" s="36" customFormat="1" x14ac:dyDescent="0.3">
      <c r="B1044" s="126"/>
      <c r="C1044" s="151"/>
      <c r="D1044" s="147"/>
      <c r="E1044" s="147"/>
      <c r="F1044" s="148"/>
      <c r="G1044" s="147"/>
      <c r="H1044" s="147"/>
      <c r="I1044" s="121"/>
      <c r="J1044" s="121"/>
      <c r="K1044" s="48"/>
      <c r="L1044" s="50"/>
      <c r="M1044" s="50"/>
    </row>
    <row r="1045" spans="2:13" s="36" customFormat="1" x14ac:dyDescent="0.3">
      <c r="B1045" s="126"/>
      <c r="C1045" s="151"/>
      <c r="D1045" s="147"/>
      <c r="E1045" s="147"/>
      <c r="F1045" s="148"/>
      <c r="G1045" s="147"/>
      <c r="H1045" s="147"/>
      <c r="I1045" s="121"/>
      <c r="J1045" s="121"/>
      <c r="K1045" s="48"/>
      <c r="L1045" s="50"/>
      <c r="M1045" s="50"/>
    </row>
    <row r="1046" spans="2:13" s="36" customFormat="1" x14ac:dyDescent="0.3">
      <c r="B1046" s="126"/>
      <c r="C1046" s="151"/>
      <c r="D1046" s="147"/>
      <c r="E1046" s="147"/>
      <c r="F1046" s="148"/>
      <c r="G1046" s="147"/>
      <c r="H1046" s="147"/>
      <c r="I1046" s="121"/>
      <c r="J1046" s="121"/>
      <c r="K1046" s="48"/>
      <c r="L1046" s="50"/>
      <c r="M1046" s="50"/>
    </row>
    <row r="1047" spans="2:13" s="36" customFormat="1" x14ac:dyDescent="0.3">
      <c r="B1047" s="126"/>
      <c r="C1047" s="151"/>
      <c r="D1047" s="147"/>
      <c r="E1047" s="147"/>
      <c r="F1047" s="148"/>
      <c r="G1047" s="147"/>
      <c r="H1047" s="147"/>
      <c r="I1047" s="121"/>
      <c r="J1047" s="121"/>
      <c r="K1047" s="48"/>
      <c r="L1047" s="50"/>
      <c r="M1047" s="50"/>
    </row>
    <row r="1048" spans="2:13" s="36" customFormat="1" x14ac:dyDescent="0.3">
      <c r="B1048" s="126"/>
      <c r="C1048" s="151"/>
      <c r="D1048" s="147"/>
      <c r="E1048" s="147"/>
      <c r="F1048" s="148"/>
      <c r="G1048" s="147"/>
      <c r="H1048" s="147"/>
      <c r="I1048" s="121"/>
      <c r="J1048" s="121"/>
      <c r="K1048" s="48"/>
      <c r="L1048" s="50"/>
      <c r="M1048" s="50"/>
    </row>
    <row r="1049" spans="2:13" s="36" customFormat="1" x14ac:dyDescent="0.3">
      <c r="B1049" s="126"/>
      <c r="C1049" s="151"/>
      <c r="D1049" s="147"/>
      <c r="E1049" s="147"/>
      <c r="F1049" s="148"/>
      <c r="G1049" s="147"/>
      <c r="H1049" s="147"/>
      <c r="I1049" s="121"/>
      <c r="J1049" s="121"/>
      <c r="K1049" s="48"/>
      <c r="L1049" s="50"/>
      <c r="M1049" s="50"/>
    </row>
    <row r="1050" spans="2:13" s="36" customFormat="1" x14ac:dyDescent="0.3">
      <c r="B1050" s="126"/>
      <c r="C1050" s="151"/>
      <c r="D1050" s="147"/>
      <c r="E1050" s="147"/>
      <c r="F1050" s="148"/>
      <c r="G1050" s="147"/>
      <c r="H1050" s="147"/>
      <c r="I1050" s="121"/>
      <c r="J1050" s="121"/>
      <c r="K1050" s="48"/>
      <c r="L1050" s="50"/>
      <c r="M1050" s="50"/>
    </row>
    <row r="1051" spans="2:13" s="36" customFormat="1" x14ac:dyDescent="0.3">
      <c r="B1051" s="126"/>
      <c r="C1051" s="151"/>
      <c r="D1051" s="147"/>
      <c r="E1051" s="147"/>
      <c r="F1051" s="148"/>
      <c r="G1051" s="147"/>
      <c r="H1051" s="147"/>
      <c r="I1051" s="121"/>
      <c r="J1051" s="121"/>
      <c r="K1051" s="48"/>
      <c r="L1051" s="50"/>
      <c r="M1051" s="50"/>
    </row>
    <row r="1052" spans="2:13" s="36" customFormat="1" x14ac:dyDescent="0.3">
      <c r="B1052" s="126"/>
      <c r="C1052" s="151"/>
      <c r="D1052" s="147"/>
      <c r="E1052" s="147"/>
      <c r="F1052" s="148"/>
      <c r="G1052" s="147"/>
      <c r="H1052" s="147"/>
      <c r="I1052" s="121"/>
      <c r="J1052" s="121"/>
      <c r="K1052" s="48"/>
      <c r="L1052" s="50"/>
      <c r="M1052" s="50"/>
    </row>
    <row r="1053" spans="2:13" s="36" customFormat="1" x14ac:dyDescent="0.3">
      <c r="B1053" s="126"/>
      <c r="C1053" s="151"/>
      <c r="D1053" s="147"/>
      <c r="E1053" s="147"/>
      <c r="F1053" s="148"/>
      <c r="G1053" s="147"/>
      <c r="H1053" s="147"/>
      <c r="I1053" s="121"/>
      <c r="J1053" s="121"/>
      <c r="K1053" s="48"/>
      <c r="L1053" s="50"/>
      <c r="M1053" s="50"/>
    </row>
    <row r="1054" spans="2:13" s="36" customFormat="1" x14ac:dyDescent="0.3">
      <c r="B1054" s="126"/>
      <c r="C1054" s="151"/>
      <c r="D1054" s="147"/>
      <c r="E1054" s="147"/>
      <c r="F1054" s="148"/>
      <c r="G1054" s="147"/>
      <c r="H1054" s="147"/>
      <c r="I1054" s="121"/>
      <c r="J1054" s="121"/>
      <c r="K1054" s="48"/>
      <c r="L1054" s="50"/>
      <c r="M1054" s="50"/>
    </row>
    <row r="1055" spans="2:13" s="36" customFormat="1" x14ac:dyDescent="0.3">
      <c r="B1055" s="126"/>
      <c r="C1055" s="151"/>
      <c r="D1055" s="147"/>
      <c r="E1055" s="147"/>
      <c r="F1055" s="148"/>
      <c r="G1055" s="147"/>
      <c r="H1055" s="147"/>
      <c r="I1055" s="121"/>
      <c r="J1055" s="121"/>
      <c r="K1055" s="48"/>
      <c r="L1055" s="50"/>
      <c r="M1055" s="50"/>
    </row>
    <row r="1056" spans="2:13" s="36" customFormat="1" x14ac:dyDescent="0.3">
      <c r="B1056" s="126"/>
      <c r="C1056" s="151"/>
      <c r="D1056" s="147"/>
      <c r="E1056" s="147"/>
      <c r="F1056" s="148"/>
      <c r="G1056" s="147"/>
      <c r="H1056" s="147"/>
      <c r="I1056" s="121"/>
      <c r="J1056" s="121"/>
      <c r="K1056" s="48"/>
      <c r="L1056" s="50"/>
      <c r="M1056" s="50"/>
    </row>
    <row r="1057" spans="2:13" s="36" customFormat="1" x14ac:dyDescent="0.3">
      <c r="B1057" s="126"/>
      <c r="C1057" s="151"/>
      <c r="D1057" s="147"/>
      <c r="E1057" s="147"/>
      <c r="F1057" s="148"/>
      <c r="G1057" s="147"/>
      <c r="H1057" s="147"/>
      <c r="I1057" s="121"/>
      <c r="J1057" s="121"/>
      <c r="K1057" s="48"/>
      <c r="L1057" s="50"/>
      <c r="M1057" s="50"/>
    </row>
    <row r="1058" spans="2:13" s="36" customFormat="1" x14ac:dyDescent="0.3">
      <c r="B1058" s="126"/>
      <c r="C1058" s="151"/>
      <c r="D1058" s="147"/>
      <c r="E1058" s="147"/>
      <c r="F1058" s="148"/>
      <c r="G1058" s="147"/>
      <c r="H1058" s="147"/>
      <c r="I1058" s="121"/>
      <c r="J1058" s="121"/>
      <c r="K1058" s="48"/>
      <c r="L1058" s="50"/>
      <c r="M1058" s="50"/>
    </row>
    <row r="1059" spans="2:13" s="36" customFormat="1" x14ac:dyDescent="0.3">
      <c r="B1059" s="126"/>
      <c r="C1059" s="151"/>
      <c r="D1059" s="147"/>
      <c r="E1059" s="147"/>
      <c r="F1059" s="148"/>
      <c r="G1059" s="147"/>
      <c r="H1059" s="147"/>
      <c r="I1059" s="121"/>
      <c r="J1059" s="121"/>
      <c r="K1059" s="48"/>
      <c r="L1059" s="50"/>
      <c r="M1059" s="50"/>
    </row>
    <row r="1060" spans="2:13" s="36" customFormat="1" x14ac:dyDescent="0.3">
      <c r="B1060" s="126"/>
      <c r="C1060" s="151"/>
      <c r="D1060" s="147"/>
      <c r="E1060" s="147"/>
      <c r="F1060" s="148"/>
      <c r="G1060" s="147"/>
      <c r="H1060" s="147"/>
      <c r="I1060" s="121"/>
      <c r="J1060" s="121"/>
      <c r="K1060" s="48"/>
      <c r="L1060" s="50"/>
      <c r="M1060" s="50"/>
    </row>
    <row r="1061" spans="2:13" s="36" customFormat="1" x14ac:dyDescent="0.3">
      <c r="B1061" s="126"/>
      <c r="C1061" s="151"/>
      <c r="D1061" s="147"/>
      <c r="E1061" s="147"/>
      <c r="F1061" s="148"/>
      <c r="G1061" s="147"/>
      <c r="H1061" s="147"/>
      <c r="I1061" s="121"/>
      <c r="J1061" s="121"/>
      <c r="K1061" s="48"/>
      <c r="L1061" s="50"/>
      <c r="M1061" s="50"/>
    </row>
    <row r="1062" spans="2:13" s="36" customFormat="1" x14ac:dyDescent="0.3">
      <c r="B1062" s="126"/>
      <c r="C1062" s="151"/>
      <c r="D1062" s="147"/>
      <c r="E1062" s="147"/>
      <c r="F1062" s="148"/>
      <c r="G1062" s="147"/>
      <c r="H1062" s="147"/>
      <c r="I1062" s="121"/>
      <c r="J1062" s="121"/>
      <c r="K1062" s="48"/>
      <c r="L1062" s="50"/>
      <c r="M1062" s="50"/>
    </row>
    <row r="1063" spans="2:13" s="36" customFormat="1" x14ac:dyDescent="0.3">
      <c r="B1063" s="126"/>
      <c r="C1063" s="151"/>
      <c r="D1063" s="147"/>
      <c r="E1063" s="147"/>
      <c r="F1063" s="148"/>
      <c r="G1063" s="147"/>
      <c r="H1063" s="147"/>
      <c r="I1063" s="121"/>
      <c r="J1063" s="121"/>
      <c r="K1063" s="48"/>
      <c r="L1063" s="50"/>
      <c r="M1063" s="50"/>
    </row>
    <row r="1064" spans="2:13" s="36" customFormat="1" x14ac:dyDescent="0.3">
      <c r="B1064" s="126"/>
      <c r="C1064" s="151"/>
      <c r="D1064" s="147"/>
      <c r="E1064" s="147"/>
      <c r="F1064" s="148"/>
      <c r="G1064" s="147"/>
      <c r="H1064" s="147"/>
      <c r="I1064" s="121"/>
      <c r="J1064" s="121"/>
      <c r="K1064" s="48"/>
      <c r="L1064" s="50"/>
      <c r="M1064" s="50"/>
    </row>
    <row r="1065" spans="2:13" s="36" customFormat="1" x14ac:dyDescent="0.3">
      <c r="B1065" s="126"/>
      <c r="C1065" s="151"/>
      <c r="D1065" s="147"/>
      <c r="E1065" s="147"/>
      <c r="F1065" s="148"/>
      <c r="G1065" s="147"/>
      <c r="H1065" s="147"/>
      <c r="I1065" s="121"/>
      <c r="J1065" s="121"/>
      <c r="K1065" s="48"/>
      <c r="L1065" s="50"/>
      <c r="M1065" s="50"/>
    </row>
    <row r="1066" spans="2:13" s="36" customFormat="1" x14ac:dyDescent="0.3">
      <c r="B1066" s="126"/>
      <c r="C1066" s="151"/>
      <c r="D1066" s="147"/>
      <c r="E1066" s="147"/>
      <c r="F1066" s="148"/>
      <c r="G1066" s="147"/>
      <c r="H1066" s="147"/>
      <c r="I1066" s="121"/>
      <c r="J1066" s="121"/>
      <c r="K1066" s="48"/>
      <c r="L1066" s="50"/>
      <c r="M1066" s="50"/>
    </row>
    <row r="1067" spans="2:13" s="36" customFormat="1" x14ac:dyDescent="0.3">
      <c r="B1067" s="126"/>
      <c r="C1067" s="151"/>
      <c r="D1067" s="147"/>
      <c r="E1067" s="147"/>
      <c r="F1067" s="148"/>
      <c r="G1067" s="147"/>
      <c r="H1067" s="147"/>
      <c r="I1067" s="121"/>
      <c r="J1067" s="121"/>
      <c r="K1067" s="48"/>
      <c r="L1067" s="50"/>
      <c r="M1067" s="50"/>
    </row>
    <row r="1068" spans="2:13" s="36" customFormat="1" x14ac:dyDescent="0.3">
      <c r="B1068" s="126"/>
      <c r="C1068" s="151"/>
      <c r="D1068" s="147"/>
      <c r="E1068" s="147"/>
      <c r="F1068" s="148"/>
      <c r="G1068" s="147"/>
      <c r="H1068" s="147"/>
      <c r="I1068" s="121"/>
      <c r="J1068" s="121"/>
      <c r="K1068" s="48"/>
      <c r="L1068" s="50"/>
      <c r="M1068" s="50"/>
    </row>
    <row r="1069" spans="2:13" s="36" customFormat="1" x14ac:dyDescent="0.3">
      <c r="B1069" s="126"/>
      <c r="C1069" s="151"/>
      <c r="D1069" s="147"/>
      <c r="E1069" s="147"/>
      <c r="F1069" s="148"/>
      <c r="G1069" s="147"/>
      <c r="H1069" s="147"/>
      <c r="I1069" s="121"/>
      <c r="J1069" s="121"/>
      <c r="K1069" s="48"/>
      <c r="L1069" s="50"/>
      <c r="M1069" s="50"/>
    </row>
    <row r="1070" spans="2:13" s="36" customFormat="1" x14ac:dyDescent="0.3">
      <c r="B1070" s="126"/>
      <c r="C1070" s="151"/>
      <c r="D1070" s="147"/>
      <c r="E1070" s="147"/>
      <c r="F1070" s="148"/>
      <c r="G1070" s="147"/>
      <c r="H1070" s="147"/>
      <c r="I1070" s="121"/>
      <c r="J1070" s="121"/>
      <c r="K1070" s="48"/>
      <c r="L1070" s="50"/>
      <c r="M1070" s="50"/>
    </row>
    <row r="1071" spans="2:13" s="36" customFormat="1" x14ac:dyDescent="0.3">
      <c r="B1071" s="126"/>
      <c r="C1071" s="151"/>
      <c r="D1071" s="147"/>
      <c r="E1071" s="147"/>
      <c r="F1071" s="148"/>
      <c r="G1071" s="147"/>
      <c r="H1071" s="147"/>
      <c r="I1071" s="121"/>
      <c r="J1071" s="121"/>
      <c r="K1071" s="48"/>
      <c r="L1071" s="50"/>
      <c r="M1071" s="50"/>
    </row>
    <row r="1072" spans="2:13" s="36" customFormat="1" x14ac:dyDescent="0.3">
      <c r="B1072" s="126"/>
      <c r="C1072" s="151"/>
      <c r="D1072" s="147"/>
      <c r="E1072" s="147"/>
      <c r="F1072" s="148"/>
      <c r="G1072" s="147"/>
      <c r="H1072" s="147"/>
      <c r="I1072" s="121"/>
      <c r="J1072" s="121"/>
      <c r="K1072" s="48"/>
      <c r="L1072" s="50"/>
      <c r="M1072" s="50"/>
    </row>
    <row r="1073" spans="2:13" s="36" customFormat="1" x14ac:dyDescent="0.3">
      <c r="B1073" s="126"/>
      <c r="C1073" s="151"/>
      <c r="D1073" s="147"/>
      <c r="E1073" s="147"/>
      <c r="F1073" s="148"/>
      <c r="G1073" s="147"/>
      <c r="H1073" s="147"/>
      <c r="I1073" s="121"/>
      <c r="J1073" s="121"/>
      <c r="K1073" s="48"/>
      <c r="L1073" s="50"/>
      <c r="M1073" s="50"/>
    </row>
    <row r="1074" spans="2:13" s="36" customFormat="1" x14ac:dyDescent="0.3">
      <c r="B1074" s="126"/>
      <c r="C1074" s="151"/>
      <c r="D1074" s="147"/>
      <c r="E1074" s="147"/>
      <c r="F1074" s="148"/>
      <c r="G1074" s="147"/>
      <c r="H1074" s="147"/>
      <c r="I1074" s="121"/>
      <c r="J1074" s="121"/>
      <c r="K1074" s="48"/>
      <c r="L1074" s="50"/>
      <c r="M1074" s="50"/>
    </row>
    <row r="1075" spans="2:13" s="36" customFormat="1" x14ac:dyDescent="0.3">
      <c r="B1075" s="126"/>
      <c r="C1075" s="151"/>
      <c r="D1075" s="147"/>
      <c r="E1075" s="147"/>
      <c r="F1075" s="148"/>
      <c r="G1075" s="147"/>
      <c r="H1075" s="147"/>
      <c r="I1075" s="121"/>
      <c r="J1075" s="121"/>
      <c r="K1075" s="48"/>
      <c r="L1075" s="50"/>
      <c r="M1075" s="50"/>
    </row>
    <row r="1076" spans="2:13" s="36" customFormat="1" x14ac:dyDescent="0.3">
      <c r="B1076" s="126"/>
      <c r="C1076" s="151"/>
      <c r="D1076" s="147"/>
      <c r="E1076" s="147"/>
      <c r="F1076" s="148"/>
      <c r="G1076" s="147"/>
      <c r="H1076" s="147"/>
      <c r="I1076" s="121"/>
      <c r="J1076" s="121"/>
      <c r="K1076" s="48"/>
      <c r="L1076" s="50"/>
      <c r="M1076" s="50"/>
    </row>
    <row r="1077" spans="2:13" s="36" customFormat="1" x14ac:dyDescent="0.3">
      <c r="B1077" s="126"/>
      <c r="C1077" s="151"/>
      <c r="D1077" s="147"/>
      <c r="E1077" s="147"/>
      <c r="F1077" s="148"/>
      <c r="G1077" s="147"/>
      <c r="H1077" s="147"/>
      <c r="I1077" s="121"/>
      <c r="J1077" s="121"/>
      <c r="K1077" s="48"/>
      <c r="L1077" s="50"/>
      <c r="M1077" s="50"/>
    </row>
    <row r="1078" spans="2:13" s="36" customFormat="1" x14ac:dyDescent="0.3">
      <c r="B1078" s="126"/>
      <c r="C1078" s="151"/>
      <c r="D1078" s="147"/>
      <c r="E1078" s="147"/>
      <c r="F1078" s="148"/>
      <c r="G1078" s="147"/>
      <c r="H1078" s="147"/>
      <c r="I1078" s="121"/>
      <c r="J1078" s="121"/>
      <c r="K1078" s="48"/>
      <c r="L1078" s="50"/>
      <c r="M1078" s="50"/>
    </row>
    <row r="1079" spans="2:13" s="36" customFormat="1" x14ac:dyDescent="0.3">
      <c r="B1079" s="126"/>
      <c r="C1079" s="151"/>
      <c r="D1079" s="147"/>
      <c r="E1079" s="147"/>
      <c r="F1079" s="148"/>
      <c r="G1079" s="147"/>
      <c r="H1079" s="147"/>
      <c r="I1079" s="121"/>
      <c r="J1079" s="121"/>
      <c r="K1079" s="48"/>
      <c r="L1079" s="50"/>
      <c r="M1079" s="50"/>
    </row>
    <row r="1080" spans="2:13" s="36" customFormat="1" x14ac:dyDescent="0.3">
      <c r="B1080" s="126"/>
      <c r="C1080" s="151"/>
      <c r="D1080" s="147"/>
      <c r="E1080" s="147"/>
      <c r="F1080" s="148"/>
      <c r="G1080" s="147"/>
      <c r="H1080" s="147"/>
      <c r="I1080" s="121"/>
      <c r="J1080" s="121"/>
      <c r="K1080" s="48"/>
      <c r="L1080" s="50"/>
      <c r="M1080" s="50"/>
    </row>
    <row r="1081" spans="2:13" s="36" customFormat="1" x14ac:dyDescent="0.3">
      <c r="B1081" s="126"/>
      <c r="C1081" s="151"/>
      <c r="D1081" s="147"/>
      <c r="E1081" s="147"/>
      <c r="F1081" s="148"/>
      <c r="G1081" s="147"/>
      <c r="H1081" s="147"/>
      <c r="I1081" s="121"/>
      <c r="J1081" s="121"/>
      <c r="K1081" s="48"/>
      <c r="L1081" s="50"/>
      <c r="M1081" s="50"/>
    </row>
    <row r="1082" spans="2:13" s="36" customFormat="1" x14ac:dyDescent="0.3">
      <c r="B1082" s="126"/>
      <c r="C1082" s="151"/>
      <c r="D1082" s="147"/>
      <c r="E1082" s="147"/>
      <c r="F1082" s="148"/>
      <c r="G1082" s="147"/>
      <c r="H1082" s="147"/>
      <c r="I1082" s="121"/>
      <c r="J1082" s="121"/>
      <c r="K1082" s="48"/>
      <c r="L1082" s="50"/>
      <c r="M1082" s="50"/>
    </row>
    <row r="1083" spans="2:13" s="36" customFormat="1" x14ac:dyDescent="0.3">
      <c r="B1083" s="126"/>
      <c r="C1083" s="151"/>
      <c r="D1083" s="147"/>
      <c r="E1083" s="147"/>
      <c r="F1083" s="148"/>
      <c r="G1083" s="147"/>
      <c r="H1083" s="147"/>
      <c r="I1083" s="121"/>
      <c r="J1083" s="121"/>
      <c r="K1083" s="48"/>
      <c r="L1083" s="50"/>
      <c r="M1083" s="50"/>
    </row>
    <row r="1084" spans="2:13" s="36" customFormat="1" x14ac:dyDescent="0.3">
      <c r="B1084" s="126"/>
      <c r="C1084" s="151"/>
      <c r="D1084" s="147"/>
      <c r="E1084" s="147"/>
      <c r="F1084" s="148"/>
      <c r="G1084" s="147"/>
      <c r="H1084" s="147"/>
      <c r="I1084" s="121"/>
      <c r="J1084" s="121"/>
      <c r="K1084" s="48"/>
      <c r="L1084" s="50"/>
      <c r="M1084" s="50"/>
    </row>
    <row r="1085" spans="2:13" s="36" customFormat="1" x14ac:dyDescent="0.3">
      <c r="B1085" s="126"/>
      <c r="C1085" s="151"/>
      <c r="D1085" s="147"/>
      <c r="E1085" s="147"/>
      <c r="F1085" s="148"/>
      <c r="G1085" s="147"/>
      <c r="H1085" s="147"/>
      <c r="I1085" s="121"/>
      <c r="J1085" s="121"/>
      <c r="K1085" s="48"/>
      <c r="L1085" s="50"/>
      <c r="M1085" s="50"/>
    </row>
    <row r="1086" spans="2:13" s="36" customFormat="1" x14ac:dyDescent="0.3">
      <c r="B1086" s="126"/>
      <c r="C1086" s="151"/>
      <c r="D1086" s="147"/>
      <c r="E1086" s="147"/>
      <c r="F1086" s="148"/>
      <c r="G1086" s="147"/>
      <c r="H1086" s="147"/>
      <c r="I1086" s="121"/>
      <c r="J1086" s="121"/>
      <c r="K1086" s="48"/>
      <c r="L1086" s="50"/>
      <c r="M1086" s="50"/>
    </row>
    <row r="1087" spans="2:13" s="36" customFormat="1" x14ac:dyDescent="0.3">
      <c r="B1087" s="126"/>
      <c r="C1087" s="151"/>
      <c r="D1087" s="147"/>
      <c r="E1087" s="147"/>
      <c r="F1087" s="148"/>
      <c r="G1087" s="147"/>
      <c r="H1087" s="147"/>
      <c r="I1087" s="121"/>
      <c r="J1087" s="121"/>
      <c r="K1087" s="48"/>
      <c r="L1087" s="50"/>
      <c r="M1087" s="50"/>
    </row>
    <row r="1088" spans="2:13" s="36" customFormat="1" x14ac:dyDescent="0.3">
      <c r="B1088" s="126"/>
      <c r="C1088" s="151"/>
      <c r="D1088" s="147"/>
      <c r="E1088" s="147"/>
      <c r="F1088" s="148"/>
      <c r="G1088" s="147"/>
      <c r="H1088" s="147"/>
      <c r="I1088" s="121"/>
      <c r="J1088" s="121"/>
      <c r="K1088" s="48"/>
      <c r="L1088" s="50"/>
      <c r="M1088" s="50"/>
    </row>
    <row r="1089" spans="2:13" s="36" customFormat="1" x14ac:dyDescent="0.3">
      <c r="B1089" s="126"/>
      <c r="C1089" s="151"/>
      <c r="D1089" s="147"/>
      <c r="E1089" s="147"/>
      <c r="F1089" s="148"/>
      <c r="G1089" s="147"/>
      <c r="H1089" s="147"/>
      <c r="I1089" s="121"/>
      <c r="J1089" s="121"/>
      <c r="K1089" s="48"/>
      <c r="L1089" s="50"/>
      <c r="M1089" s="50"/>
    </row>
    <row r="1090" spans="2:13" s="36" customFormat="1" x14ac:dyDescent="0.3">
      <c r="B1090" s="126"/>
      <c r="C1090" s="151"/>
      <c r="D1090" s="147"/>
      <c r="E1090" s="147"/>
      <c r="F1090" s="148"/>
      <c r="G1090" s="147"/>
      <c r="H1090" s="147"/>
      <c r="I1090" s="121"/>
      <c r="J1090" s="121"/>
      <c r="K1090" s="48"/>
      <c r="L1090" s="50"/>
      <c r="M1090" s="50"/>
    </row>
    <row r="1091" spans="2:13" s="36" customFormat="1" x14ac:dyDescent="0.3">
      <c r="B1091" s="126"/>
      <c r="C1091" s="151"/>
      <c r="D1091" s="147"/>
      <c r="E1091" s="147"/>
      <c r="F1091" s="148"/>
      <c r="G1091" s="147"/>
      <c r="H1091" s="147"/>
      <c r="I1091" s="121"/>
      <c r="J1091" s="121"/>
      <c r="K1091" s="48"/>
      <c r="L1091" s="50"/>
      <c r="M1091" s="50"/>
    </row>
    <row r="1092" spans="2:13" s="36" customFormat="1" x14ac:dyDescent="0.3">
      <c r="B1092" s="126"/>
      <c r="C1092" s="151"/>
      <c r="D1092" s="147"/>
      <c r="E1092" s="147"/>
      <c r="F1092" s="148"/>
      <c r="G1092" s="147"/>
      <c r="H1092" s="147"/>
      <c r="I1092" s="121"/>
      <c r="J1092" s="121"/>
      <c r="K1092" s="48"/>
      <c r="L1092" s="50"/>
      <c r="M1092" s="50"/>
    </row>
    <row r="1093" spans="2:13" s="36" customFormat="1" x14ac:dyDescent="0.3">
      <c r="B1093" s="126"/>
      <c r="C1093" s="151"/>
      <c r="D1093" s="147"/>
      <c r="E1093" s="147"/>
      <c r="F1093" s="148"/>
      <c r="G1093" s="147"/>
      <c r="H1093" s="147"/>
      <c r="I1093" s="121"/>
      <c r="J1093" s="121"/>
      <c r="K1093" s="48"/>
      <c r="L1093" s="50"/>
      <c r="M1093" s="50"/>
    </row>
    <row r="1094" spans="2:13" s="36" customFormat="1" x14ac:dyDescent="0.3">
      <c r="B1094" s="126"/>
      <c r="C1094" s="151"/>
      <c r="D1094" s="147"/>
      <c r="E1094" s="147"/>
      <c r="F1094" s="148"/>
      <c r="G1094" s="147"/>
      <c r="H1094" s="147"/>
      <c r="I1094" s="121"/>
      <c r="J1094" s="121"/>
      <c r="K1094" s="48"/>
      <c r="L1094" s="50"/>
      <c r="M1094" s="50"/>
    </row>
    <row r="1095" spans="2:13" s="36" customFormat="1" x14ac:dyDescent="0.3">
      <c r="B1095" s="126"/>
      <c r="C1095" s="151"/>
      <c r="D1095" s="147"/>
      <c r="E1095" s="147"/>
      <c r="F1095" s="148"/>
      <c r="G1095" s="147"/>
      <c r="H1095" s="147"/>
      <c r="I1095" s="121"/>
      <c r="J1095" s="121"/>
      <c r="K1095" s="48"/>
      <c r="L1095" s="50"/>
      <c r="M1095" s="50"/>
    </row>
    <row r="1096" spans="2:13" s="36" customFormat="1" x14ac:dyDescent="0.3">
      <c r="B1096" s="126"/>
      <c r="C1096" s="151"/>
      <c r="D1096" s="147"/>
      <c r="E1096" s="147"/>
      <c r="F1096" s="148"/>
      <c r="G1096" s="147"/>
      <c r="H1096" s="147"/>
      <c r="I1096" s="121"/>
      <c r="J1096" s="121"/>
      <c r="K1096" s="48"/>
      <c r="L1096" s="50"/>
      <c r="M1096" s="50"/>
    </row>
    <row r="1097" spans="2:13" s="36" customFormat="1" x14ac:dyDescent="0.3">
      <c r="B1097" s="126"/>
      <c r="C1097" s="151"/>
      <c r="D1097" s="147"/>
      <c r="E1097" s="147"/>
      <c r="F1097" s="148"/>
      <c r="G1097" s="147"/>
      <c r="H1097" s="147"/>
      <c r="I1097" s="121"/>
      <c r="J1097" s="121"/>
      <c r="K1097" s="48"/>
      <c r="L1097" s="50"/>
      <c r="M1097" s="50"/>
    </row>
    <row r="1098" spans="2:13" s="36" customFormat="1" x14ac:dyDescent="0.3">
      <c r="B1098" s="126"/>
      <c r="C1098" s="151"/>
      <c r="D1098" s="147"/>
      <c r="E1098" s="147"/>
      <c r="F1098" s="148"/>
      <c r="G1098" s="147"/>
      <c r="H1098" s="147"/>
      <c r="I1098" s="121"/>
      <c r="J1098" s="121"/>
      <c r="K1098" s="48"/>
      <c r="L1098" s="50"/>
      <c r="M1098" s="50"/>
    </row>
    <row r="1099" spans="2:13" s="36" customFormat="1" x14ac:dyDescent="0.3">
      <c r="B1099" s="126"/>
      <c r="C1099" s="151"/>
      <c r="D1099" s="147"/>
      <c r="E1099" s="147"/>
      <c r="F1099" s="148"/>
      <c r="G1099" s="147"/>
      <c r="H1099" s="147"/>
      <c r="I1099" s="121"/>
      <c r="J1099" s="121"/>
      <c r="K1099" s="48"/>
      <c r="L1099" s="50"/>
      <c r="M1099" s="50"/>
    </row>
    <row r="1100" spans="2:13" s="36" customFormat="1" x14ac:dyDescent="0.3">
      <c r="B1100" s="126"/>
      <c r="C1100" s="151"/>
      <c r="D1100" s="147"/>
      <c r="E1100" s="147"/>
      <c r="F1100" s="148"/>
      <c r="G1100" s="147"/>
      <c r="H1100" s="147"/>
      <c r="I1100" s="121"/>
      <c r="J1100" s="121"/>
      <c r="K1100" s="48"/>
      <c r="L1100" s="50"/>
      <c r="M1100" s="50"/>
    </row>
    <row r="1101" spans="2:13" s="36" customFormat="1" x14ac:dyDescent="0.3">
      <c r="B1101" s="126"/>
      <c r="C1101" s="151"/>
      <c r="D1101" s="147"/>
      <c r="E1101" s="147"/>
      <c r="F1101" s="148"/>
      <c r="G1101" s="147"/>
      <c r="H1101" s="147"/>
      <c r="I1101" s="121"/>
      <c r="J1101" s="121"/>
      <c r="K1101" s="48"/>
      <c r="L1101" s="50"/>
      <c r="M1101" s="50"/>
    </row>
    <row r="1102" spans="2:13" s="36" customFormat="1" x14ac:dyDescent="0.3">
      <c r="B1102" s="126"/>
      <c r="C1102" s="151"/>
      <c r="D1102" s="147"/>
      <c r="E1102" s="147"/>
      <c r="F1102" s="148"/>
      <c r="G1102" s="147"/>
      <c r="H1102" s="147"/>
      <c r="I1102" s="121"/>
      <c r="J1102" s="121"/>
      <c r="K1102" s="48"/>
      <c r="L1102" s="50"/>
      <c r="M1102" s="50"/>
    </row>
    <row r="1103" spans="2:13" s="36" customFormat="1" x14ac:dyDescent="0.3">
      <c r="B1103" s="126"/>
      <c r="C1103" s="151"/>
      <c r="D1103" s="147"/>
      <c r="E1103" s="147"/>
      <c r="F1103" s="148"/>
      <c r="G1103" s="147"/>
      <c r="H1103" s="147"/>
      <c r="I1103" s="121"/>
      <c r="J1103" s="121"/>
      <c r="K1103" s="48"/>
      <c r="L1103" s="50"/>
      <c r="M1103" s="50"/>
    </row>
    <row r="1104" spans="2:13" s="36" customFormat="1" x14ac:dyDescent="0.3">
      <c r="B1104" s="126"/>
      <c r="C1104" s="151"/>
      <c r="D1104" s="147"/>
      <c r="E1104" s="147"/>
      <c r="F1104" s="148"/>
      <c r="G1104" s="147"/>
      <c r="H1104" s="147"/>
      <c r="I1104" s="121"/>
      <c r="J1104" s="121"/>
      <c r="K1104" s="48"/>
      <c r="L1104" s="50"/>
      <c r="M1104" s="50"/>
    </row>
    <row r="1105" spans="2:13" s="36" customFormat="1" x14ac:dyDescent="0.3">
      <c r="B1105" s="126"/>
      <c r="C1105" s="151"/>
      <c r="D1105" s="147"/>
      <c r="E1105" s="147"/>
      <c r="F1105" s="148"/>
      <c r="G1105" s="147"/>
      <c r="H1105" s="147"/>
      <c r="I1105" s="121"/>
      <c r="J1105" s="121"/>
      <c r="K1105" s="48"/>
      <c r="L1105" s="50"/>
      <c r="M1105" s="50"/>
    </row>
    <row r="1106" spans="2:13" s="36" customFormat="1" x14ac:dyDescent="0.3">
      <c r="B1106" s="126"/>
      <c r="C1106" s="151"/>
      <c r="D1106" s="147"/>
      <c r="E1106" s="147"/>
      <c r="F1106" s="148"/>
      <c r="G1106" s="147"/>
      <c r="H1106" s="147"/>
      <c r="I1106" s="121"/>
      <c r="J1106" s="121"/>
      <c r="K1106" s="48"/>
      <c r="L1106" s="50"/>
      <c r="M1106" s="50"/>
    </row>
    <row r="1107" spans="2:13" s="36" customFormat="1" x14ac:dyDescent="0.3">
      <c r="B1107" s="126"/>
      <c r="C1107" s="151"/>
      <c r="D1107" s="147"/>
      <c r="E1107" s="147"/>
      <c r="F1107" s="148"/>
      <c r="G1107" s="147"/>
      <c r="H1107" s="147"/>
      <c r="I1107" s="121"/>
      <c r="J1107" s="121"/>
      <c r="K1107" s="48"/>
      <c r="L1107" s="50"/>
      <c r="M1107" s="50"/>
    </row>
    <row r="1108" spans="2:13" s="36" customFormat="1" x14ac:dyDescent="0.3">
      <c r="B1108" s="126"/>
      <c r="C1108" s="151"/>
      <c r="D1108" s="147"/>
      <c r="E1108" s="147"/>
      <c r="F1108" s="148"/>
      <c r="G1108" s="147"/>
      <c r="H1108" s="147"/>
      <c r="I1108" s="121"/>
      <c r="J1108" s="121"/>
      <c r="K1108" s="48"/>
      <c r="L1108" s="50"/>
      <c r="M1108" s="50"/>
    </row>
    <row r="1109" spans="2:13" s="36" customFormat="1" x14ac:dyDescent="0.3">
      <c r="B1109" s="126"/>
      <c r="C1109" s="151"/>
      <c r="D1109" s="147"/>
      <c r="E1109" s="147"/>
      <c r="F1109" s="148"/>
      <c r="G1109" s="147"/>
      <c r="H1109" s="147"/>
      <c r="I1109" s="121"/>
      <c r="J1109" s="121"/>
      <c r="K1109" s="48"/>
      <c r="L1109" s="50"/>
      <c r="M1109" s="50"/>
    </row>
    <row r="1110" spans="2:13" s="36" customFormat="1" x14ac:dyDescent="0.3">
      <c r="B1110" s="126"/>
      <c r="C1110" s="151"/>
      <c r="D1110" s="147"/>
      <c r="E1110" s="147"/>
      <c r="F1110" s="148"/>
      <c r="G1110" s="147"/>
      <c r="H1110" s="147"/>
      <c r="I1110" s="121"/>
      <c r="J1110" s="121"/>
      <c r="K1110" s="48"/>
      <c r="L1110" s="50"/>
      <c r="M1110" s="50"/>
    </row>
    <row r="1111" spans="2:13" s="36" customFormat="1" x14ac:dyDescent="0.3">
      <c r="B1111" s="126"/>
      <c r="C1111" s="151"/>
      <c r="D1111" s="147"/>
      <c r="E1111" s="147"/>
      <c r="F1111" s="148"/>
      <c r="G1111" s="147"/>
      <c r="H1111" s="147"/>
      <c r="I1111" s="121"/>
      <c r="J1111" s="121"/>
      <c r="K1111" s="48"/>
      <c r="L1111" s="50"/>
      <c r="M1111" s="50"/>
    </row>
    <row r="1112" spans="2:13" s="36" customFormat="1" x14ac:dyDescent="0.3">
      <c r="B1112" s="126"/>
      <c r="C1112" s="151"/>
      <c r="D1112" s="147"/>
      <c r="E1112" s="147"/>
      <c r="F1112" s="148"/>
      <c r="G1112" s="147"/>
      <c r="H1112" s="147"/>
      <c r="I1112" s="121"/>
      <c r="J1112" s="121"/>
      <c r="K1112" s="48"/>
      <c r="L1112" s="50"/>
      <c r="M1112" s="50"/>
    </row>
    <row r="1113" spans="2:13" s="36" customFormat="1" x14ac:dyDescent="0.3">
      <c r="B1113" s="126"/>
      <c r="C1113" s="151"/>
      <c r="D1113" s="147"/>
      <c r="E1113" s="147"/>
      <c r="F1113" s="148"/>
      <c r="G1113" s="147"/>
      <c r="H1113" s="147"/>
      <c r="I1113" s="121"/>
      <c r="J1113" s="121"/>
      <c r="K1113" s="48"/>
      <c r="L1113" s="50"/>
      <c r="M1113" s="50"/>
    </row>
    <row r="1114" spans="2:13" s="36" customFormat="1" x14ac:dyDescent="0.3">
      <c r="B1114" s="126"/>
      <c r="C1114" s="151"/>
      <c r="D1114" s="147"/>
      <c r="E1114" s="147"/>
      <c r="F1114" s="148"/>
      <c r="G1114" s="147"/>
      <c r="H1114" s="147"/>
      <c r="I1114" s="121"/>
      <c r="J1114" s="121"/>
      <c r="K1114" s="48"/>
      <c r="L1114" s="50"/>
      <c r="M1114" s="50"/>
    </row>
    <row r="1115" spans="2:13" s="36" customFormat="1" x14ac:dyDescent="0.3">
      <c r="B1115" s="126"/>
      <c r="C1115" s="151"/>
      <c r="D1115" s="147"/>
      <c r="E1115" s="147"/>
      <c r="F1115" s="148"/>
      <c r="G1115" s="147"/>
      <c r="H1115" s="147"/>
      <c r="I1115" s="121"/>
      <c r="J1115" s="121"/>
      <c r="K1115" s="48"/>
      <c r="L1115" s="50"/>
      <c r="M1115" s="50"/>
    </row>
    <row r="1116" spans="2:13" s="36" customFormat="1" x14ac:dyDescent="0.3">
      <c r="B1116" s="126"/>
      <c r="C1116" s="151"/>
      <c r="D1116" s="147"/>
      <c r="E1116" s="147"/>
      <c r="F1116" s="148"/>
      <c r="G1116" s="147"/>
      <c r="H1116" s="147"/>
      <c r="I1116" s="121"/>
      <c r="J1116" s="121"/>
      <c r="K1116" s="48"/>
      <c r="L1116" s="50"/>
      <c r="M1116" s="50"/>
    </row>
    <row r="1117" spans="2:13" s="36" customFormat="1" x14ac:dyDescent="0.3">
      <c r="B1117" s="126"/>
      <c r="C1117" s="151"/>
      <c r="D1117" s="147"/>
      <c r="E1117" s="147"/>
      <c r="F1117" s="148"/>
      <c r="G1117" s="147"/>
      <c r="H1117" s="147"/>
      <c r="I1117" s="121"/>
      <c r="J1117" s="121"/>
      <c r="K1117" s="48"/>
      <c r="L1117" s="50"/>
      <c r="M1117" s="50"/>
    </row>
    <row r="1118" spans="2:13" s="36" customFormat="1" x14ac:dyDescent="0.3">
      <c r="B1118" s="126"/>
      <c r="C1118" s="151"/>
      <c r="D1118" s="147"/>
      <c r="E1118" s="147"/>
      <c r="F1118" s="148"/>
      <c r="G1118" s="147"/>
      <c r="H1118" s="147"/>
      <c r="I1118" s="121"/>
      <c r="J1118" s="121"/>
      <c r="K1118" s="48"/>
      <c r="L1118" s="50"/>
      <c r="M1118" s="50"/>
    </row>
    <row r="1119" spans="2:13" s="36" customFormat="1" x14ac:dyDescent="0.3">
      <c r="B1119" s="126"/>
      <c r="C1119" s="151"/>
      <c r="D1119" s="147"/>
      <c r="E1119" s="147"/>
      <c r="F1119" s="148"/>
      <c r="G1119" s="147"/>
      <c r="H1119" s="147"/>
      <c r="I1119" s="121"/>
      <c r="J1119" s="121"/>
      <c r="K1119" s="48"/>
      <c r="L1119" s="50"/>
      <c r="M1119" s="50"/>
    </row>
    <row r="1120" spans="2:13" s="36" customFormat="1" x14ac:dyDescent="0.3">
      <c r="B1120" s="126"/>
      <c r="C1120" s="151"/>
      <c r="D1120" s="147"/>
      <c r="E1120" s="147"/>
      <c r="F1120" s="148"/>
      <c r="G1120" s="147"/>
      <c r="H1120" s="147"/>
      <c r="I1120" s="121"/>
      <c r="J1120" s="121"/>
      <c r="K1120" s="48"/>
      <c r="L1120" s="50"/>
      <c r="M1120" s="50"/>
    </row>
    <row r="1121" spans="2:13" s="36" customFormat="1" x14ac:dyDescent="0.3">
      <c r="B1121" s="126"/>
      <c r="C1121" s="151"/>
      <c r="D1121" s="147"/>
      <c r="E1121" s="147"/>
      <c r="F1121" s="148"/>
      <c r="G1121" s="147"/>
      <c r="H1121" s="147"/>
      <c r="I1121" s="121"/>
      <c r="J1121" s="121"/>
      <c r="K1121" s="48"/>
      <c r="L1121" s="50"/>
      <c r="M1121" s="50"/>
    </row>
    <row r="1122" spans="2:13" s="36" customFormat="1" x14ac:dyDescent="0.3">
      <c r="B1122" s="126"/>
      <c r="C1122" s="151"/>
      <c r="D1122" s="147"/>
      <c r="E1122" s="147"/>
      <c r="F1122" s="148"/>
      <c r="G1122" s="147"/>
      <c r="H1122" s="147"/>
      <c r="I1122" s="121"/>
      <c r="J1122" s="121"/>
      <c r="K1122" s="48"/>
      <c r="L1122" s="50"/>
      <c r="M1122" s="50"/>
    </row>
    <row r="1123" spans="2:13" s="36" customFormat="1" x14ac:dyDescent="0.3">
      <c r="B1123" s="126"/>
      <c r="C1123" s="151"/>
      <c r="D1123" s="147"/>
      <c r="E1123" s="147"/>
      <c r="F1123" s="148"/>
      <c r="G1123" s="147"/>
      <c r="H1123" s="147"/>
      <c r="I1123" s="121"/>
      <c r="J1123" s="121"/>
      <c r="K1123" s="48"/>
      <c r="L1123" s="50"/>
      <c r="M1123" s="50"/>
    </row>
    <row r="1124" spans="2:13" s="36" customFormat="1" x14ac:dyDescent="0.3">
      <c r="B1124" s="126"/>
      <c r="C1124" s="151"/>
      <c r="D1124" s="147"/>
      <c r="E1124" s="147"/>
      <c r="F1124" s="148"/>
      <c r="G1124" s="147"/>
      <c r="H1124" s="147"/>
      <c r="I1124" s="121"/>
      <c r="J1124" s="121"/>
      <c r="K1124" s="48"/>
      <c r="L1124" s="50"/>
      <c r="M1124" s="50"/>
    </row>
    <row r="1125" spans="2:13" s="36" customFormat="1" x14ac:dyDescent="0.3">
      <c r="B1125" s="126"/>
      <c r="C1125" s="151"/>
      <c r="D1125" s="147"/>
      <c r="E1125" s="147"/>
      <c r="F1125" s="148"/>
      <c r="G1125" s="147"/>
      <c r="H1125" s="147"/>
      <c r="I1125" s="121"/>
      <c r="J1125" s="121"/>
      <c r="K1125" s="48"/>
      <c r="L1125" s="50"/>
      <c r="M1125" s="50"/>
    </row>
    <row r="1126" spans="2:13" s="36" customFormat="1" x14ac:dyDescent="0.3">
      <c r="B1126" s="126"/>
      <c r="C1126" s="151"/>
      <c r="D1126" s="147"/>
      <c r="E1126" s="147"/>
      <c r="F1126" s="148"/>
      <c r="G1126" s="147"/>
      <c r="H1126" s="147"/>
      <c r="I1126" s="121"/>
      <c r="J1126" s="121"/>
      <c r="K1126" s="48"/>
      <c r="L1126" s="50"/>
      <c r="M1126" s="50"/>
    </row>
    <row r="1127" spans="2:13" s="36" customFormat="1" x14ac:dyDescent="0.3">
      <c r="B1127" s="126"/>
      <c r="C1127" s="151"/>
      <c r="D1127" s="147"/>
      <c r="E1127" s="147"/>
      <c r="F1127" s="148"/>
      <c r="G1127" s="147"/>
      <c r="H1127" s="147"/>
      <c r="I1127" s="121"/>
      <c r="J1127" s="121"/>
      <c r="K1127" s="48"/>
      <c r="L1127" s="50"/>
      <c r="M1127" s="50"/>
    </row>
    <row r="1128" spans="2:13" s="36" customFormat="1" x14ac:dyDescent="0.3">
      <c r="B1128" s="126"/>
      <c r="C1128" s="151"/>
      <c r="D1128" s="147"/>
      <c r="E1128" s="147"/>
      <c r="F1128" s="148"/>
      <c r="G1128" s="147"/>
      <c r="H1128" s="147"/>
      <c r="I1128" s="121"/>
      <c r="J1128" s="121"/>
      <c r="K1128" s="48"/>
      <c r="L1128" s="50"/>
      <c r="M1128" s="50"/>
    </row>
    <row r="1129" spans="2:13" s="36" customFormat="1" x14ac:dyDescent="0.3">
      <c r="B1129" s="126"/>
      <c r="C1129" s="151"/>
      <c r="D1129" s="147"/>
      <c r="E1129" s="147"/>
      <c r="F1129" s="148"/>
      <c r="G1129" s="147"/>
      <c r="H1129" s="147"/>
      <c r="I1129" s="121"/>
      <c r="J1129" s="121"/>
      <c r="K1129" s="48"/>
      <c r="L1129" s="50"/>
      <c r="M1129" s="50"/>
    </row>
    <row r="1130" spans="2:13" s="36" customFormat="1" x14ac:dyDescent="0.3">
      <c r="B1130" s="126"/>
      <c r="C1130" s="151"/>
      <c r="D1130" s="147"/>
      <c r="E1130" s="147"/>
      <c r="F1130" s="148"/>
      <c r="G1130" s="147"/>
      <c r="H1130" s="147"/>
      <c r="I1130" s="121"/>
      <c r="J1130" s="121"/>
      <c r="K1130" s="48"/>
      <c r="L1130" s="50"/>
      <c r="M1130" s="50"/>
    </row>
    <row r="1131" spans="2:13" s="36" customFormat="1" x14ac:dyDescent="0.3">
      <c r="B1131" s="126"/>
      <c r="C1131" s="151"/>
      <c r="D1131" s="147"/>
      <c r="E1131" s="147"/>
      <c r="F1131" s="148"/>
      <c r="G1131" s="147"/>
      <c r="H1131" s="147"/>
      <c r="I1131" s="121"/>
      <c r="J1131" s="121"/>
      <c r="K1131" s="48"/>
      <c r="L1131" s="50"/>
      <c r="M1131" s="50"/>
    </row>
    <row r="1132" spans="2:13" s="36" customFormat="1" x14ac:dyDescent="0.3">
      <c r="B1132" s="126"/>
      <c r="C1132" s="151"/>
      <c r="D1132" s="147"/>
      <c r="E1132" s="147"/>
      <c r="F1132" s="148"/>
      <c r="G1132" s="147"/>
      <c r="H1132" s="147"/>
      <c r="I1132" s="121"/>
      <c r="J1132" s="121"/>
      <c r="K1132" s="48"/>
      <c r="L1132" s="50"/>
      <c r="M1132" s="50"/>
    </row>
    <row r="1133" spans="2:13" s="36" customFormat="1" x14ac:dyDescent="0.3">
      <c r="B1133" s="126"/>
      <c r="C1133" s="151"/>
      <c r="D1133" s="147"/>
      <c r="E1133" s="147"/>
      <c r="F1133" s="148"/>
      <c r="G1133" s="147"/>
      <c r="H1133" s="147"/>
      <c r="I1133" s="121"/>
      <c r="J1133" s="121"/>
      <c r="K1133" s="48"/>
      <c r="L1133" s="50"/>
      <c r="M1133" s="50"/>
    </row>
    <row r="1134" spans="2:13" s="36" customFormat="1" x14ac:dyDescent="0.3">
      <c r="B1134" s="126"/>
      <c r="C1134" s="151"/>
      <c r="D1134" s="147"/>
      <c r="E1134" s="147"/>
      <c r="F1134" s="148"/>
      <c r="G1134" s="147"/>
      <c r="H1134" s="147"/>
      <c r="I1134" s="121"/>
      <c r="J1134" s="121"/>
      <c r="K1134" s="48"/>
      <c r="L1134" s="50"/>
      <c r="M1134" s="50"/>
    </row>
    <row r="1135" spans="2:13" s="36" customFormat="1" x14ac:dyDescent="0.3">
      <c r="B1135" s="126"/>
      <c r="C1135" s="151"/>
      <c r="D1135" s="147"/>
      <c r="E1135" s="147"/>
      <c r="F1135" s="148"/>
      <c r="G1135" s="147"/>
      <c r="H1135" s="147"/>
      <c r="I1135" s="121"/>
      <c r="J1135" s="121"/>
      <c r="K1135" s="48"/>
      <c r="L1135" s="50"/>
      <c r="M1135" s="50"/>
    </row>
    <row r="1136" spans="2:13" s="36" customFormat="1" x14ac:dyDescent="0.3">
      <c r="B1136" s="126"/>
      <c r="C1136" s="151"/>
      <c r="D1136" s="147"/>
      <c r="E1136" s="147"/>
      <c r="F1136" s="148"/>
      <c r="G1136" s="147"/>
      <c r="H1136" s="147"/>
      <c r="I1136" s="121"/>
      <c r="J1136" s="121"/>
      <c r="K1136" s="48"/>
      <c r="L1136" s="50"/>
      <c r="M1136" s="50"/>
    </row>
    <row r="1137" spans="2:13" s="36" customFormat="1" x14ac:dyDescent="0.3">
      <c r="B1137" s="126"/>
      <c r="C1137" s="151"/>
      <c r="D1137" s="147"/>
      <c r="E1137" s="147"/>
      <c r="F1137" s="148"/>
      <c r="G1137" s="147"/>
      <c r="H1137" s="147"/>
      <c r="I1137" s="121"/>
      <c r="J1137" s="121"/>
      <c r="K1137" s="48"/>
      <c r="L1137" s="50"/>
      <c r="M1137" s="50"/>
    </row>
    <row r="1138" spans="2:13" s="36" customFormat="1" x14ac:dyDescent="0.3">
      <c r="B1138" s="126"/>
      <c r="C1138" s="151"/>
      <c r="D1138" s="147"/>
      <c r="E1138" s="147"/>
      <c r="F1138" s="148"/>
      <c r="G1138" s="147"/>
      <c r="H1138" s="147"/>
      <c r="I1138" s="121"/>
      <c r="J1138" s="121"/>
      <c r="K1138" s="48"/>
      <c r="L1138" s="50"/>
      <c r="M1138" s="50"/>
    </row>
    <row r="1139" spans="2:13" s="36" customFormat="1" x14ac:dyDescent="0.3">
      <c r="B1139" s="126"/>
      <c r="C1139" s="151"/>
      <c r="D1139" s="147"/>
      <c r="E1139" s="147"/>
      <c r="F1139" s="148"/>
      <c r="G1139" s="147"/>
      <c r="H1139" s="147"/>
      <c r="I1139" s="121"/>
      <c r="J1139" s="121"/>
      <c r="K1139" s="48"/>
      <c r="L1139" s="50"/>
      <c r="M1139" s="50"/>
    </row>
    <row r="1140" spans="2:13" s="36" customFormat="1" x14ac:dyDescent="0.3">
      <c r="B1140" s="126"/>
      <c r="C1140" s="151"/>
      <c r="D1140" s="147"/>
      <c r="E1140" s="147"/>
      <c r="F1140" s="148"/>
      <c r="G1140" s="147"/>
      <c r="H1140" s="147"/>
      <c r="I1140" s="121"/>
      <c r="J1140" s="121"/>
      <c r="K1140" s="48"/>
      <c r="L1140" s="50"/>
      <c r="M1140" s="50"/>
    </row>
    <row r="1141" spans="2:13" s="36" customFormat="1" x14ac:dyDescent="0.3">
      <c r="B1141" s="126"/>
      <c r="C1141" s="151"/>
      <c r="D1141" s="147"/>
      <c r="E1141" s="147"/>
      <c r="F1141" s="148"/>
      <c r="G1141" s="147"/>
      <c r="H1141" s="147"/>
      <c r="I1141" s="121"/>
      <c r="J1141" s="121"/>
      <c r="K1141" s="48"/>
      <c r="L1141" s="50"/>
      <c r="M1141" s="50"/>
    </row>
    <row r="1142" spans="2:13" s="36" customFormat="1" x14ac:dyDescent="0.3">
      <c r="B1142" s="126"/>
      <c r="C1142" s="151"/>
      <c r="D1142" s="147"/>
      <c r="E1142" s="147"/>
      <c r="F1142" s="148"/>
      <c r="G1142" s="147"/>
      <c r="H1142" s="147"/>
      <c r="I1142" s="121"/>
      <c r="J1142" s="121"/>
      <c r="K1142" s="48"/>
      <c r="L1142" s="50"/>
      <c r="M1142" s="50"/>
    </row>
    <row r="1143" spans="2:13" s="36" customFormat="1" x14ac:dyDescent="0.3">
      <c r="B1143" s="126"/>
      <c r="C1143" s="151"/>
      <c r="D1143" s="147"/>
      <c r="E1143" s="147"/>
      <c r="F1143" s="148"/>
      <c r="G1143" s="147"/>
      <c r="H1143" s="147"/>
      <c r="I1143" s="121"/>
      <c r="J1143" s="121"/>
      <c r="K1143" s="48"/>
      <c r="L1143" s="50"/>
      <c r="M1143" s="50"/>
    </row>
    <row r="1144" spans="2:13" s="36" customFormat="1" x14ac:dyDescent="0.3">
      <c r="B1144" s="126"/>
      <c r="C1144" s="151"/>
      <c r="D1144" s="147"/>
      <c r="E1144" s="147"/>
      <c r="F1144" s="148"/>
      <c r="G1144" s="147"/>
      <c r="H1144" s="147"/>
      <c r="I1144" s="121"/>
      <c r="J1144" s="121"/>
      <c r="K1144" s="48"/>
      <c r="L1144" s="50"/>
      <c r="M1144" s="50"/>
    </row>
    <row r="1145" spans="2:13" s="36" customFormat="1" x14ac:dyDescent="0.3">
      <c r="B1145" s="126"/>
      <c r="C1145" s="151"/>
      <c r="D1145" s="147"/>
      <c r="E1145" s="147"/>
      <c r="F1145" s="148"/>
      <c r="G1145" s="147"/>
      <c r="H1145" s="147"/>
      <c r="I1145" s="121"/>
      <c r="J1145" s="121"/>
      <c r="K1145" s="48"/>
      <c r="L1145" s="50"/>
      <c r="M1145" s="50"/>
    </row>
    <row r="1146" spans="2:13" s="36" customFormat="1" x14ac:dyDescent="0.3">
      <c r="B1146" s="126"/>
      <c r="C1146" s="151"/>
      <c r="D1146" s="147"/>
      <c r="E1146" s="147"/>
      <c r="F1146" s="148"/>
      <c r="G1146" s="147"/>
      <c r="H1146" s="147"/>
      <c r="I1146" s="121"/>
      <c r="J1146" s="121"/>
      <c r="K1146" s="48"/>
      <c r="L1146" s="50"/>
      <c r="M1146" s="50"/>
    </row>
    <row r="1147" spans="2:13" s="36" customFormat="1" x14ac:dyDescent="0.3">
      <c r="B1147" s="126"/>
      <c r="C1147" s="151"/>
      <c r="D1147" s="147"/>
      <c r="E1147" s="147"/>
      <c r="F1147" s="148"/>
      <c r="G1147" s="147"/>
      <c r="H1147" s="147"/>
      <c r="I1147" s="121"/>
      <c r="J1147" s="121"/>
      <c r="K1147" s="48"/>
      <c r="L1147" s="50"/>
      <c r="M1147" s="50"/>
    </row>
    <row r="1148" spans="2:13" s="36" customFormat="1" x14ac:dyDescent="0.3">
      <c r="B1148" s="126"/>
      <c r="C1148" s="151"/>
      <c r="D1148" s="147"/>
      <c r="E1148" s="147"/>
      <c r="F1148" s="148"/>
      <c r="G1148" s="147"/>
      <c r="H1148" s="147"/>
      <c r="I1148" s="121"/>
      <c r="J1148" s="121"/>
      <c r="K1148" s="48"/>
      <c r="L1148" s="50"/>
      <c r="M1148" s="50"/>
    </row>
    <row r="1149" spans="2:13" s="36" customFormat="1" x14ac:dyDescent="0.3">
      <c r="B1149" s="126"/>
      <c r="C1149" s="151"/>
      <c r="D1149" s="147"/>
      <c r="E1149" s="147"/>
      <c r="F1149" s="148"/>
      <c r="G1149" s="147"/>
      <c r="H1149" s="147"/>
      <c r="I1149" s="121"/>
      <c r="J1149" s="121"/>
      <c r="K1149" s="48"/>
      <c r="L1149" s="50"/>
      <c r="M1149" s="50"/>
    </row>
    <row r="1150" spans="2:13" s="36" customFormat="1" x14ac:dyDescent="0.3">
      <c r="B1150" s="126"/>
      <c r="C1150" s="151"/>
      <c r="D1150" s="147"/>
      <c r="E1150" s="147"/>
      <c r="F1150" s="148"/>
      <c r="G1150" s="147"/>
      <c r="H1150" s="147"/>
      <c r="I1150" s="121"/>
      <c r="J1150" s="121"/>
      <c r="K1150" s="48"/>
      <c r="L1150" s="50"/>
      <c r="M1150" s="50"/>
    </row>
    <row r="1151" spans="2:13" s="36" customFormat="1" x14ac:dyDescent="0.3">
      <c r="B1151" s="126"/>
      <c r="C1151" s="151"/>
      <c r="D1151" s="147"/>
      <c r="E1151" s="147"/>
      <c r="F1151" s="148"/>
      <c r="G1151" s="147"/>
      <c r="H1151" s="147"/>
      <c r="I1151" s="121"/>
      <c r="J1151" s="121"/>
      <c r="K1151" s="48"/>
      <c r="L1151" s="50"/>
      <c r="M1151" s="50"/>
    </row>
    <row r="1152" spans="2:13" s="36" customFormat="1" x14ac:dyDescent="0.3">
      <c r="B1152" s="126"/>
      <c r="C1152" s="151"/>
      <c r="D1152" s="147"/>
      <c r="E1152" s="147"/>
      <c r="F1152" s="148"/>
      <c r="G1152" s="147"/>
      <c r="H1152" s="147"/>
      <c r="I1152" s="121"/>
      <c r="J1152" s="121"/>
      <c r="K1152" s="48"/>
      <c r="L1152" s="50"/>
      <c r="M1152" s="50"/>
    </row>
    <row r="1153" spans="2:13" s="36" customFormat="1" x14ac:dyDescent="0.3">
      <c r="B1153" s="126"/>
      <c r="C1153" s="151"/>
      <c r="D1153" s="147"/>
      <c r="E1153" s="147"/>
      <c r="F1153" s="148"/>
      <c r="G1153" s="147"/>
      <c r="H1153" s="147"/>
      <c r="I1153" s="121"/>
      <c r="J1153" s="121"/>
      <c r="K1153" s="48"/>
      <c r="L1153" s="50"/>
      <c r="M1153" s="50"/>
    </row>
    <row r="1154" spans="2:13" s="36" customFormat="1" x14ac:dyDescent="0.3">
      <c r="B1154" s="126"/>
      <c r="C1154" s="151"/>
      <c r="D1154" s="147"/>
      <c r="E1154" s="147"/>
      <c r="F1154" s="148"/>
      <c r="G1154" s="147"/>
      <c r="H1154" s="147"/>
      <c r="I1154" s="121"/>
      <c r="J1154" s="121"/>
      <c r="K1154" s="48"/>
      <c r="L1154" s="50"/>
      <c r="M1154" s="50"/>
    </row>
    <row r="1155" spans="2:13" s="36" customFormat="1" x14ac:dyDescent="0.3">
      <c r="B1155" s="126"/>
      <c r="C1155" s="151"/>
      <c r="D1155" s="147"/>
      <c r="E1155" s="147"/>
      <c r="F1155" s="148"/>
      <c r="G1155" s="147"/>
      <c r="H1155" s="147"/>
      <c r="I1155" s="121"/>
      <c r="J1155" s="121"/>
      <c r="K1155" s="48"/>
      <c r="L1155" s="50"/>
      <c r="M1155" s="50"/>
    </row>
    <row r="1156" spans="2:13" s="36" customFormat="1" x14ac:dyDescent="0.3">
      <c r="B1156" s="126"/>
      <c r="C1156" s="151"/>
      <c r="D1156" s="147"/>
      <c r="E1156" s="147"/>
      <c r="F1156" s="148"/>
      <c r="G1156" s="147"/>
      <c r="H1156" s="147"/>
      <c r="I1156" s="121"/>
      <c r="J1156" s="121"/>
      <c r="K1156" s="48"/>
      <c r="L1156" s="50"/>
      <c r="M1156" s="50"/>
    </row>
    <row r="1157" spans="2:13" s="36" customFormat="1" x14ac:dyDescent="0.3">
      <c r="B1157" s="126"/>
      <c r="C1157" s="151"/>
      <c r="D1157" s="147"/>
      <c r="E1157" s="147"/>
      <c r="F1157" s="148"/>
      <c r="G1157" s="147"/>
      <c r="H1157" s="147"/>
      <c r="I1157" s="121"/>
      <c r="J1157" s="121"/>
      <c r="K1157" s="48"/>
      <c r="L1157" s="50"/>
      <c r="M1157" s="50"/>
    </row>
    <row r="1158" spans="2:13" s="36" customFormat="1" x14ac:dyDescent="0.3">
      <c r="B1158" s="126"/>
      <c r="C1158" s="151"/>
      <c r="D1158" s="147"/>
      <c r="E1158" s="147"/>
      <c r="F1158" s="148"/>
      <c r="G1158" s="147"/>
      <c r="H1158" s="147"/>
      <c r="I1158" s="121"/>
      <c r="J1158" s="121"/>
      <c r="K1158" s="48"/>
      <c r="L1158" s="50"/>
      <c r="M1158" s="50"/>
    </row>
    <row r="1159" spans="2:13" s="36" customFormat="1" x14ac:dyDescent="0.3">
      <c r="B1159" s="126"/>
      <c r="C1159" s="151"/>
      <c r="D1159" s="147"/>
      <c r="E1159" s="147"/>
      <c r="F1159" s="148"/>
      <c r="G1159" s="147"/>
      <c r="H1159" s="147"/>
      <c r="I1159" s="121"/>
      <c r="J1159" s="121"/>
      <c r="K1159" s="48"/>
      <c r="L1159" s="50"/>
      <c r="M1159" s="50"/>
    </row>
    <row r="1160" spans="2:13" s="36" customFormat="1" x14ac:dyDescent="0.3">
      <c r="B1160" s="126"/>
      <c r="C1160" s="151"/>
      <c r="D1160" s="147"/>
      <c r="E1160" s="147"/>
      <c r="F1160" s="148"/>
      <c r="G1160" s="147"/>
      <c r="H1160" s="147"/>
      <c r="I1160" s="121"/>
      <c r="J1160" s="121"/>
      <c r="K1160" s="48"/>
      <c r="L1160" s="50"/>
      <c r="M1160" s="50"/>
    </row>
    <row r="1161" spans="2:13" s="36" customFormat="1" x14ac:dyDescent="0.3">
      <c r="B1161" s="126"/>
      <c r="C1161" s="151"/>
      <c r="D1161" s="147"/>
      <c r="E1161" s="147"/>
      <c r="F1161" s="148"/>
      <c r="G1161" s="147"/>
      <c r="H1161" s="147"/>
      <c r="I1161" s="121"/>
      <c r="J1161" s="121"/>
      <c r="K1161" s="48"/>
      <c r="L1161" s="50"/>
      <c r="M1161" s="50"/>
    </row>
    <row r="1162" spans="2:13" s="36" customFormat="1" x14ac:dyDescent="0.3">
      <c r="B1162" s="126"/>
      <c r="C1162" s="151"/>
      <c r="D1162" s="147"/>
      <c r="E1162" s="147"/>
      <c r="F1162" s="148"/>
      <c r="G1162" s="147"/>
      <c r="H1162" s="147"/>
      <c r="I1162" s="121"/>
      <c r="J1162" s="121"/>
      <c r="K1162" s="48"/>
      <c r="L1162" s="50"/>
      <c r="M1162" s="50"/>
    </row>
    <row r="1163" spans="2:13" s="36" customFormat="1" x14ac:dyDescent="0.3">
      <c r="B1163" s="126"/>
      <c r="C1163" s="151"/>
      <c r="D1163" s="147"/>
      <c r="E1163" s="147"/>
      <c r="F1163" s="148"/>
      <c r="G1163" s="147"/>
      <c r="H1163" s="147"/>
      <c r="I1163" s="121"/>
      <c r="J1163" s="121"/>
      <c r="K1163" s="48"/>
      <c r="L1163" s="50"/>
      <c r="M1163" s="50"/>
    </row>
    <row r="1164" spans="2:13" s="36" customFormat="1" x14ac:dyDescent="0.3">
      <c r="B1164" s="126"/>
      <c r="C1164" s="151"/>
      <c r="D1164" s="147"/>
      <c r="E1164" s="147"/>
      <c r="F1164" s="148"/>
      <c r="G1164" s="147"/>
      <c r="H1164" s="147"/>
      <c r="I1164" s="121"/>
      <c r="J1164" s="121"/>
      <c r="K1164" s="48"/>
      <c r="L1164" s="50"/>
      <c r="M1164" s="50"/>
    </row>
    <row r="1165" spans="2:13" s="36" customFormat="1" x14ac:dyDescent="0.3">
      <c r="B1165" s="126"/>
      <c r="C1165" s="151"/>
      <c r="D1165" s="147"/>
      <c r="E1165" s="147"/>
      <c r="F1165" s="148"/>
      <c r="G1165" s="147"/>
      <c r="H1165" s="147"/>
      <c r="I1165" s="121"/>
      <c r="J1165" s="121"/>
      <c r="K1165" s="48"/>
      <c r="L1165" s="50"/>
      <c r="M1165" s="50"/>
    </row>
    <row r="1166" spans="2:13" s="36" customFormat="1" x14ac:dyDescent="0.3">
      <c r="B1166" s="126"/>
      <c r="C1166" s="151"/>
      <c r="D1166" s="147"/>
      <c r="E1166" s="147"/>
      <c r="F1166" s="148"/>
      <c r="G1166" s="147"/>
      <c r="H1166" s="147"/>
      <c r="I1166" s="121"/>
      <c r="J1166" s="121"/>
      <c r="K1166" s="48"/>
      <c r="L1166" s="50"/>
      <c r="M1166" s="50"/>
    </row>
    <row r="1167" spans="2:13" s="36" customFormat="1" x14ac:dyDescent="0.3">
      <c r="B1167" s="126"/>
      <c r="C1167" s="151"/>
      <c r="D1167" s="147"/>
      <c r="E1167" s="147"/>
      <c r="F1167" s="148"/>
      <c r="G1167" s="147"/>
      <c r="H1167" s="147"/>
      <c r="I1167" s="121"/>
      <c r="J1167" s="121"/>
      <c r="K1167" s="48"/>
      <c r="L1167" s="50"/>
      <c r="M1167" s="50"/>
    </row>
    <row r="1168" spans="2:13" s="36" customFormat="1" x14ac:dyDescent="0.3">
      <c r="B1168" s="126"/>
      <c r="C1168" s="151"/>
      <c r="D1168" s="147"/>
      <c r="E1168" s="147"/>
      <c r="F1168" s="148"/>
      <c r="G1168" s="147"/>
      <c r="H1168" s="147"/>
      <c r="I1168" s="121"/>
      <c r="J1168" s="121"/>
      <c r="K1168" s="48"/>
      <c r="L1168" s="50"/>
      <c r="M1168" s="50"/>
    </row>
    <row r="1169" spans="2:13" s="36" customFormat="1" x14ac:dyDescent="0.3">
      <c r="B1169" s="126"/>
      <c r="C1169" s="151"/>
      <c r="D1169" s="147"/>
      <c r="E1169" s="147"/>
      <c r="F1169" s="148"/>
      <c r="G1169" s="147"/>
      <c r="H1169" s="147"/>
      <c r="I1169" s="121"/>
      <c r="J1169" s="121"/>
      <c r="K1169" s="48"/>
      <c r="L1169" s="50"/>
      <c r="M1169" s="50"/>
    </row>
    <row r="1170" spans="2:13" s="36" customFormat="1" x14ac:dyDescent="0.3">
      <c r="B1170" s="126"/>
      <c r="C1170" s="151"/>
      <c r="D1170" s="147"/>
      <c r="E1170" s="147"/>
      <c r="F1170" s="148"/>
      <c r="G1170" s="147"/>
      <c r="H1170" s="147"/>
      <c r="I1170" s="121"/>
      <c r="J1170" s="121"/>
      <c r="K1170" s="48"/>
      <c r="L1170" s="50"/>
      <c r="M1170" s="50"/>
    </row>
    <row r="1171" spans="2:13" s="36" customFormat="1" x14ac:dyDescent="0.3">
      <c r="B1171" s="126"/>
      <c r="C1171" s="151"/>
      <c r="D1171" s="147"/>
      <c r="E1171" s="147"/>
      <c r="F1171" s="148"/>
      <c r="G1171" s="147"/>
      <c r="H1171" s="147"/>
      <c r="I1171" s="121"/>
      <c r="J1171" s="121"/>
      <c r="K1171" s="48"/>
      <c r="L1171" s="50"/>
      <c r="M1171" s="50"/>
    </row>
    <row r="1172" spans="2:13" s="36" customFormat="1" x14ac:dyDescent="0.3">
      <c r="B1172" s="126"/>
      <c r="C1172" s="151"/>
      <c r="D1172" s="147"/>
      <c r="E1172" s="147"/>
      <c r="F1172" s="148"/>
      <c r="G1172" s="147"/>
      <c r="H1172" s="147"/>
      <c r="I1172" s="121"/>
      <c r="J1172" s="121"/>
      <c r="K1172" s="48"/>
      <c r="L1172" s="50"/>
      <c r="M1172" s="50"/>
    </row>
    <row r="1173" spans="2:13" s="36" customFormat="1" x14ac:dyDescent="0.3">
      <c r="B1173" s="126"/>
      <c r="C1173" s="151"/>
      <c r="D1173" s="147"/>
      <c r="E1173" s="147"/>
      <c r="F1173" s="148"/>
      <c r="G1173" s="147"/>
      <c r="H1173" s="147"/>
      <c r="I1173" s="121"/>
      <c r="J1173" s="121"/>
      <c r="K1173" s="48"/>
      <c r="L1173" s="50"/>
      <c r="M1173" s="50"/>
    </row>
    <row r="1174" spans="2:13" s="36" customFormat="1" x14ac:dyDescent="0.3">
      <c r="B1174" s="126"/>
      <c r="C1174" s="151"/>
      <c r="D1174" s="147"/>
      <c r="E1174" s="147"/>
      <c r="F1174" s="148"/>
      <c r="G1174" s="147"/>
      <c r="H1174" s="147"/>
      <c r="I1174" s="121"/>
      <c r="J1174" s="121"/>
      <c r="K1174" s="48"/>
      <c r="L1174" s="50"/>
      <c r="M1174" s="50"/>
    </row>
    <row r="1175" spans="2:13" s="36" customFormat="1" x14ac:dyDescent="0.3">
      <c r="B1175" s="126"/>
      <c r="C1175" s="151"/>
      <c r="D1175" s="147"/>
      <c r="E1175" s="147"/>
      <c r="F1175" s="148"/>
      <c r="G1175" s="147"/>
      <c r="H1175" s="147"/>
      <c r="I1175" s="121"/>
      <c r="J1175" s="121"/>
      <c r="K1175" s="48"/>
      <c r="L1175" s="50"/>
      <c r="M1175" s="50"/>
    </row>
    <row r="1176" spans="2:13" s="36" customFormat="1" x14ac:dyDescent="0.3">
      <c r="B1176" s="126"/>
      <c r="C1176" s="151"/>
      <c r="D1176" s="147"/>
      <c r="E1176" s="147"/>
      <c r="F1176" s="148"/>
      <c r="G1176" s="147"/>
      <c r="H1176" s="147"/>
      <c r="I1176" s="121"/>
      <c r="J1176" s="121"/>
      <c r="K1176" s="48"/>
      <c r="L1176" s="50"/>
      <c r="M1176" s="50"/>
    </row>
    <row r="1177" spans="2:13" s="36" customFormat="1" x14ac:dyDescent="0.3">
      <c r="B1177" s="126"/>
      <c r="C1177" s="151"/>
      <c r="D1177" s="147"/>
      <c r="E1177" s="147"/>
      <c r="F1177" s="148"/>
      <c r="G1177" s="147"/>
      <c r="H1177" s="147"/>
      <c r="I1177" s="121"/>
      <c r="J1177" s="121"/>
      <c r="K1177" s="48"/>
      <c r="L1177" s="50"/>
      <c r="M1177" s="50"/>
    </row>
    <row r="1178" spans="2:13" s="36" customFormat="1" x14ac:dyDescent="0.3">
      <c r="B1178" s="126"/>
      <c r="C1178" s="151"/>
      <c r="D1178" s="147"/>
      <c r="E1178" s="147"/>
      <c r="F1178" s="148"/>
      <c r="G1178" s="147"/>
      <c r="H1178" s="147"/>
      <c r="I1178" s="121"/>
      <c r="J1178" s="121"/>
      <c r="K1178" s="48"/>
      <c r="L1178" s="50"/>
      <c r="M1178" s="50"/>
    </row>
    <row r="1179" spans="2:13" s="36" customFormat="1" x14ac:dyDescent="0.3">
      <c r="B1179" s="126"/>
      <c r="C1179" s="151"/>
      <c r="D1179" s="147"/>
      <c r="E1179" s="147"/>
      <c r="F1179" s="148"/>
      <c r="G1179" s="147"/>
      <c r="H1179" s="147"/>
      <c r="I1179" s="121"/>
      <c r="J1179" s="121"/>
      <c r="K1179" s="48"/>
      <c r="L1179" s="50"/>
      <c r="M1179" s="50"/>
    </row>
    <row r="1180" spans="2:13" s="36" customFormat="1" x14ac:dyDescent="0.3">
      <c r="B1180" s="126"/>
      <c r="C1180" s="151"/>
      <c r="D1180" s="147"/>
      <c r="E1180" s="147"/>
      <c r="F1180" s="148"/>
      <c r="G1180" s="147"/>
      <c r="H1180" s="147"/>
      <c r="I1180" s="121"/>
      <c r="J1180" s="121"/>
      <c r="K1180" s="48"/>
      <c r="L1180" s="50"/>
      <c r="M1180" s="50"/>
    </row>
    <row r="1181" spans="2:13" s="36" customFormat="1" x14ac:dyDescent="0.3">
      <c r="B1181" s="126"/>
      <c r="C1181" s="151"/>
      <c r="D1181" s="147"/>
      <c r="E1181" s="147"/>
      <c r="F1181" s="148"/>
      <c r="G1181" s="147"/>
      <c r="H1181" s="147"/>
      <c r="I1181" s="121"/>
      <c r="J1181" s="121"/>
      <c r="K1181" s="48"/>
      <c r="L1181" s="50"/>
      <c r="M1181" s="50"/>
    </row>
    <row r="1182" spans="2:13" s="36" customFormat="1" x14ac:dyDescent="0.3">
      <c r="B1182" s="126"/>
      <c r="C1182" s="151"/>
      <c r="D1182" s="147"/>
      <c r="E1182" s="147"/>
      <c r="F1182" s="148"/>
      <c r="G1182" s="147"/>
      <c r="H1182" s="147"/>
      <c r="I1182" s="121"/>
      <c r="J1182" s="121"/>
      <c r="K1182" s="48"/>
      <c r="L1182" s="50"/>
      <c r="M1182" s="50"/>
    </row>
    <row r="1183" spans="2:13" s="36" customFormat="1" x14ac:dyDescent="0.3">
      <c r="B1183" s="126"/>
      <c r="C1183" s="151"/>
      <c r="D1183" s="147"/>
      <c r="E1183" s="147"/>
      <c r="F1183" s="148"/>
      <c r="G1183" s="147"/>
      <c r="H1183" s="147"/>
      <c r="I1183" s="121"/>
      <c r="J1183" s="121"/>
      <c r="K1183" s="48"/>
      <c r="L1183" s="50"/>
      <c r="M1183" s="50"/>
    </row>
    <row r="1184" spans="2:13" s="36" customFormat="1" x14ac:dyDescent="0.3">
      <c r="B1184" s="126"/>
      <c r="C1184" s="151"/>
      <c r="D1184" s="147"/>
      <c r="E1184" s="147"/>
      <c r="F1184" s="148"/>
      <c r="G1184" s="147"/>
      <c r="H1184" s="147"/>
      <c r="I1184" s="121"/>
      <c r="J1184" s="121"/>
      <c r="K1184" s="48"/>
      <c r="L1184" s="50"/>
      <c r="M1184" s="50"/>
    </row>
    <row r="1185" spans="2:13" s="36" customFormat="1" x14ac:dyDescent="0.3">
      <c r="B1185" s="126"/>
      <c r="C1185" s="151"/>
      <c r="D1185" s="147"/>
      <c r="E1185" s="147"/>
      <c r="F1185" s="148"/>
      <c r="G1185" s="147"/>
      <c r="H1185" s="147"/>
      <c r="I1185" s="121"/>
      <c r="J1185" s="121"/>
      <c r="K1185" s="48"/>
      <c r="L1185" s="50"/>
      <c r="M1185" s="50"/>
    </row>
    <row r="1186" spans="2:13" s="36" customFormat="1" x14ac:dyDescent="0.3">
      <c r="B1186" s="126"/>
      <c r="C1186" s="151"/>
      <c r="D1186" s="147"/>
      <c r="E1186" s="147"/>
      <c r="F1186" s="148"/>
      <c r="G1186" s="147"/>
      <c r="H1186" s="147"/>
      <c r="I1186" s="121"/>
      <c r="J1186" s="121"/>
      <c r="K1186" s="48"/>
      <c r="L1186" s="50"/>
      <c r="M1186" s="50"/>
    </row>
    <row r="1187" spans="2:13" s="36" customFormat="1" x14ac:dyDescent="0.3">
      <c r="B1187" s="126"/>
      <c r="C1187" s="151"/>
      <c r="D1187" s="147"/>
      <c r="E1187" s="147"/>
      <c r="F1187" s="148"/>
      <c r="G1187" s="147"/>
      <c r="H1187" s="147"/>
      <c r="I1187" s="121"/>
      <c r="J1187" s="121"/>
      <c r="K1187" s="48"/>
      <c r="L1187" s="50"/>
      <c r="M1187" s="50"/>
    </row>
    <row r="1188" spans="2:13" s="36" customFormat="1" x14ac:dyDescent="0.3">
      <c r="B1188" s="126"/>
      <c r="C1188" s="151"/>
      <c r="D1188" s="147"/>
      <c r="E1188" s="147"/>
      <c r="F1188" s="148"/>
      <c r="G1188" s="147"/>
      <c r="H1188" s="147"/>
      <c r="I1188" s="121"/>
      <c r="J1188" s="121"/>
      <c r="K1188" s="48"/>
      <c r="L1188" s="50"/>
      <c r="M1188" s="50"/>
    </row>
    <row r="1189" spans="2:13" s="36" customFormat="1" x14ac:dyDescent="0.3">
      <c r="B1189" s="126"/>
      <c r="C1189" s="151"/>
      <c r="D1189" s="147"/>
      <c r="E1189" s="147"/>
      <c r="F1189" s="148"/>
      <c r="G1189" s="147"/>
      <c r="H1189" s="147"/>
      <c r="I1189" s="121"/>
      <c r="J1189" s="121"/>
      <c r="K1189" s="48"/>
      <c r="L1189" s="50"/>
      <c r="M1189" s="50"/>
    </row>
    <row r="1190" spans="2:13" s="36" customFormat="1" x14ac:dyDescent="0.3">
      <c r="B1190" s="126"/>
      <c r="C1190" s="151"/>
      <c r="D1190" s="147"/>
      <c r="E1190" s="147"/>
      <c r="F1190" s="148"/>
      <c r="G1190" s="147"/>
      <c r="H1190" s="147"/>
      <c r="I1190" s="121"/>
      <c r="J1190" s="121"/>
      <c r="K1190" s="48"/>
      <c r="L1190" s="50"/>
      <c r="M1190" s="50"/>
    </row>
    <row r="1191" spans="2:13" s="36" customFormat="1" x14ac:dyDescent="0.3">
      <c r="B1191" s="126"/>
      <c r="C1191" s="151"/>
      <c r="D1191" s="147"/>
      <c r="E1191" s="147"/>
      <c r="F1191" s="148"/>
      <c r="G1191" s="147"/>
      <c r="H1191" s="147"/>
      <c r="I1191" s="121"/>
      <c r="J1191" s="121"/>
      <c r="K1191" s="48"/>
      <c r="L1191" s="50"/>
      <c r="M1191" s="50"/>
    </row>
    <row r="1192" spans="2:13" s="36" customFormat="1" x14ac:dyDescent="0.3">
      <c r="B1192" s="126"/>
      <c r="C1192" s="151"/>
      <c r="D1192" s="147"/>
      <c r="E1192" s="147"/>
      <c r="F1192" s="148"/>
      <c r="G1192" s="147"/>
      <c r="H1192" s="147"/>
      <c r="I1192" s="121"/>
      <c r="J1192" s="121"/>
      <c r="K1192" s="48"/>
      <c r="L1192" s="50"/>
      <c r="M1192" s="50"/>
    </row>
    <row r="1193" spans="2:13" s="36" customFormat="1" x14ac:dyDescent="0.3">
      <c r="B1193" s="126"/>
      <c r="C1193" s="151"/>
      <c r="D1193" s="147"/>
      <c r="E1193" s="147"/>
      <c r="F1193" s="148"/>
      <c r="G1193" s="147"/>
      <c r="H1193" s="147"/>
      <c r="I1193" s="121"/>
      <c r="J1193" s="121"/>
      <c r="K1193" s="48"/>
      <c r="L1193" s="50"/>
      <c r="M1193" s="50"/>
    </row>
    <row r="1194" spans="2:13" s="36" customFormat="1" x14ac:dyDescent="0.3">
      <c r="B1194" s="126"/>
      <c r="C1194" s="151"/>
      <c r="D1194" s="147"/>
      <c r="E1194" s="147"/>
      <c r="F1194" s="148"/>
      <c r="G1194" s="147"/>
      <c r="H1194" s="147"/>
      <c r="I1194" s="121"/>
      <c r="J1194" s="121"/>
      <c r="K1194" s="48"/>
      <c r="L1194" s="50"/>
      <c r="M1194" s="50"/>
    </row>
    <row r="1195" spans="2:13" s="36" customFormat="1" x14ac:dyDescent="0.3">
      <c r="B1195" s="126"/>
      <c r="C1195" s="151"/>
      <c r="D1195" s="147"/>
      <c r="E1195" s="147"/>
      <c r="F1195" s="148"/>
      <c r="G1195" s="147"/>
      <c r="H1195" s="147"/>
      <c r="I1195" s="121"/>
      <c r="J1195" s="121"/>
      <c r="K1195" s="48"/>
      <c r="L1195" s="50"/>
      <c r="M1195" s="50"/>
    </row>
    <row r="1196" spans="2:13" s="36" customFormat="1" x14ac:dyDescent="0.3">
      <c r="B1196" s="126"/>
      <c r="C1196" s="151"/>
      <c r="D1196" s="147"/>
      <c r="E1196" s="147"/>
      <c r="F1196" s="148"/>
      <c r="G1196" s="147"/>
      <c r="H1196" s="147"/>
      <c r="I1196" s="121"/>
      <c r="J1196" s="121"/>
      <c r="K1196" s="48"/>
      <c r="L1196" s="50"/>
      <c r="M1196" s="50"/>
    </row>
    <row r="1197" spans="2:13" s="36" customFormat="1" x14ac:dyDescent="0.3">
      <c r="B1197" s="126"/>
      <c r="C1197" s="151"/>
      <c r="D1197" s="147"/>
      <c r="E1197" s="147"/>
      <c r="F1197" s="148"/>
      <c r="G1197" s="147"/>
      <c r="H1197" s="147"/>
      <c r="I1197" s="121"/>
      <c r="J1197" s="121"/>
      <c r="K1197" s="48"/>
      <c r="L1197" s="50"/>
      <c r="M1197" s="50"/>
    </row>
    <row r="1198" spans="2:13" s="36" customFormat="1" x14ac:dyDescent="0.3">
      <c r="B1198" s="126"/>
      <c r="C1198" s="151"/>
      <c r="D1198" s="147"/>
      <c r="E1198" s="147"/>
      <c r="F1198" s="148"/>
      <c r="G1198" s="147"/>
      <c r="H1198" s="147"/>
      <c r="I1198" s="121"/>
      <c r="J1198" s="121"/>
      <c r="K1198" s="48"/>
      <c r="L1198" s="50"/>
      <c r="M1198" s="50"/>
    </row>
    <row r="1199" spans="2:13" s="36" customFormat="1" x14ac:dyDescent="0.3">
      <c r="B1199" s="126"/>
      <c r="C1199" s="151"/>
      <c r="D1199" s="147"/>
      <c r="E1199" s="147"/>
      <c r="F1199" s="148"/>
      <c r="G1199" s="147"/>
      <c r="H1199" s="147"/>
      <c r="I1199" s="121"/>
      <c r="J1199" s="121"/>
      <c r="K1199" s="48"/>
      <c r="L1199" s="50"/>
      <c r="M1199" s="50"/>
    </row>
    <row r="1200" spans="2:13" s="36" customFormat="1" x14ac:dyDescent="0.3">
      <c r="B1200" s="126"/>
      <c r="C1200" s="151"/>
      <c r="D1200" s="147"/>
      <c r="E1200" s="147"/>
      <c r="F1200" s="148"/>
      <c r="G1200" s="147"/>
      <c r="H1200" s="147"/>
      <c r="I1200" s="121"/>
      <c r="J1200" s="121"/>
      <c r="K1200" s="48"/>
      <c r="L1200" s="50"/>
      <c r="M1200" s="50"/>
    </row>
    <row r="1201" spans="2:13" s="36" customFormat="1" x14ac:dyDescent="0.3">
      <c r="B1201" s="126"/>
      <c r="C1201" s="151"/>
      <c r="D1201" s="147"/>
      <c r="E1201" s="147"/>
      <c r="F1201" s="148"/>
      <c r="G1201" s="147"/>
      <c r="H1201" s="147"/>
      <c r="I1201" s="121"/>
      <c r="J1201" s="121"/>
      <c r="K1201" s="48"/>
      <c r="L1201" s="50"/>
      <c r="M1201" s="50"/>
    </row>
    <row r="1202" spans="2:13" s="36" customFormat="1" x14ac:dyDescent="0.3">
      <c r="B1202" s="126"/>
      <c r="C1202" s="151"/>
      <c r="D1202" s="147"/>
      <c r="E1202" s="147"/>
      <c r="F1202" s="148"/>
      <c r="G1202" s="147"/>
      <c r="H1202" s="147"/>
      <c r="I1202" s="121"/>
      <c r="J1202" s="121"/>
      <c r="K1202" s="48"/>
      <c r="L1202" s="50"/>
      <c r="M1202" s="50"/>
    </row>
    <row r="1203" spans="2:13" s="36" customFormat="1" x14ac:dyDescent="0.3">
      <c r="B1203" s="126"/>
      <c r="C1203" s="151"/>
      <c r="D1203" s="147"/>
      <c r="E1203" s="147"/>
      <c r="F1203" s="148"/>
      <c r="G1203" s="147"/>
      <c r="H1203" s="147"/>
      <c r="I1203" s="121"/>
      <c r="J1203" s="121"/>
      <c r="K1203" s="48"/>
      <c r="L1203" s="50"/>
      <c r="M1203" s="50"/>
    </row>
    <row r="1204" spans="2:13" s="36" customFormat="1" x14ac:dyDescent="0.3">
      <c r="B1204" s="126"/>
      <c r="C1204" s="151"/>
      <c r="D1204" s="147"/>
      <c r="E1204" s="147"/>
      <c r="F1204" s="148"/>
      <c r="G1204" s="147"/>
      <c r="H1204" s="147"/>
      <c r="I1204" s="121"/>
      <c r="J1204" s="121"/>
      <c r="K1204" s="48"/>
      <c r="L1204" s="50"/>
      <c r="M1204" s="50"/>
    </row>
    <row r="1205" spans="2:13" s="36" customFormat="1" x14ac:dyDescent="0.3">
      <c r="B1205" s="126"/>
      <c r="C1205" s="151"/>
      <c r="D1205" s="147"/>
      <c r="E1205" s="147"/>
      <c r="F1205" s="148"/>
      <c r="G1205" s="147"/>
      <c r="H1205" s="147"/>
      <c r="I1205" s="121"/>
      <c r="J1205" s="121"/>
      <c r="K1205" s="48"/>
      <c r="L1205" s="50"/>
      <c r="M1205" s="50"/>
    </row>
    <row r="1206" spans="2:13" s="36" customFormat="1" x14ac:dyDescent="0.3">
      <c r="B1206" s="126"/>
      <c r="C1206" s="151"/>
      <c r="D1206" s="147"/>
      <c r="E1206" s="147"/>
      <c r="F1206" s="148"/>
      <c r="G1206" s="147"/>
      <c r="H1206" s="147"/>
      <c r="I1206" s="121"/>
      <c r="J1206" s="121"/>
      <c r="K1206" s="48"/>
      <c r="L1206" s="50"/>
      <c r="M1206" s="50"/>
    </row>
    <row r="1207" spans="2:13" s="36" customFormat="1" x14ac:dyDescent="0.3">
      <c r="B1207" s="126"/>
      <c r="C1207" s="151"/>
      <c r="D1207" s="147"/>
      <c r="E1207" s="147"/>
      <c r="F1207" s="148"/>
      <c r="G1207" s="147"/>
      <c r="H1207" s="147"/>
      <c r="I1207" s="121"/>
      <c r="J1207" s="121"/>
      <c r="K1207" s="48"/>
      <c r="L1207" s="50"/>
      <c r="M1207" s="50"/>
    </row>
    <row r="1208" spans="2:13" s="36" customFormat="1" x14ac:dyDescent="0.3">
      <c r="B1208" s="126"/>
      <c r="C1208" s="151"/>
      <c r="D1208" s="147"/>
      <c r="E1208" s="147"/>
      <c r="F1208" s="148"/>
      <c r="G1208" s="147"/>
      <c r="H1208" s="147"/>
      <c r="I1208" s="121"/>
      <c r="J1208" s="121"/>
      <c r="K1208" s="48"/>
      <c r="L1208" s="50"/>
      <c r="M1208" s="50"/>
    </row>
    <row r="1209" spans="2:13" s="36" customFormat="1" x14ac:dyDescent="0.3">
      <c r="B1209" s="126"/>
      <c r="C1209" s="151"/>
      <c r="D1209" s="147"/>
      <c r="E1209" s="147"/>
      <c r="F1209" s="148"/>
      <c r="G1209" s="147"/>
      <c r="H1209" s="147"/>
      <c r="I1209" s="121"/>
      <c r="J1209" s="121"/>
      <c r="K1209" s="48"/>
      <c r="L1209" s="50"/>
      <c r="M1209" s="50"/>
    </row>
    <row r="1210" spans="2:13" s="36" customFormat="1" x14ac:dyDescent="0.3">
      <c r="B1210" s="126"/>
      <c r="C1210" s="151"/>
      <c r="D1210" s="147"/>
      <c r="E1210" s="147"/>
      <c r="F1210" s="148"/>
      <c r="G1210" s="147"/>
      <c r="H1210" s="147"/>
      <c r="I1210" s="121"/>
      <c r="J1210" s="121"/>
      <c r="K1210" s="48"/>
      <c r="L1210" s="50"/>
      <c r="M1210" s="50"/>
    </row>
    <row r="1211" spans="2:13" s="36" customFormat="1" x14ac:dyDescent="0.3">
      <c r="B1211" s="126"/>
      <c r="C1211" s="151"/>
      <c r="D1211" s="147"/>
      <c r="E1211" s="147"/>
      <c r="F1211" s="148"/>
      <c r="G1211" s="147"/>
      <c r="H1211" s="147"/>
      <c r="I1211" s="121"/>
      <c r="J1211" s="121"/>
      <c r="K1211" s="48"/>
      <c r="L1211" s="50"/>
      <c r="M1211" s="50"/>
    </row>
    <row r="1212" spans="2:13" s="36" customFormat="1" x14ac:dyDescent="0.3">
      <c r="B1212" s="126"/>
      <c r="C1212" s="151"/>
      <c r="D1212" s="147"/>
      <c r="E1212" s="147"/>
      <c r="F1212" s="148"/>
      <c r="G1212" s="147"/>
      <c r="H1212" s="147"/>
      <c r="I1212" s="121"/>
      <c r="J1212" s="121"/>
      <c r="K1212" s="48"/>
      <c r="L1212" s="50"/>
      <c r="M1212" s="50"/>
    </row>
    <row r="1213" spans="2:13" s="36" customFormat="1" x14ac:dyDescent="0.3">
      <c r="B1213" s="126"/>
      <c r="C1213" s="151"/>
      <c r="D1213" s="147"/>
      <c r="E1213" s="147"/>
      <c r="F1213" s="148"/>
      <c r="G1213" s="147"/>
      <c r="H1213" s="147"/>
      <c r="I1213" s="121"/>
      <c r="J1213" s="121"/>
      <c r="K1213" s="48"/>
      <c r="L1213" s="50"/>
      <c r="M1213" s="50"/>
    </row>
    <row r="1214" spans="2:13" s="36" customFormat="1" x14ac:dyDescent="0.3">
      <c r="B1214" s="126"/>
      <c r="C1214" s="151"/>
      <c r="D1214" s="147"/>
      <c r="E1214" s="147"/>
      <c r="F1214" s="148"/>
      <c r="G1214" s="147"/>
      <c r="H1214" s="147"/>
      <c r="I1214" s="121"/>
      <c r="J1214" s="121"/>
      <c r="K1214" s="48"/>
      <c r="L1214" s="50"/>
      <c r="M1214" s="50"/>
    </row>
    <row r="1215" spans="2:13" s="36" customFormat="1" x14ac:dyDescent="0.3">
      <c r="B1215" s="126"/>
      <c r="C1215" s="151"/>
      <c r="D1215" s="147"/>
      <c r="E1215" s="147"/>
      <c r="F1215" s="148"/>
      <c r="G1215" s="147"/>
      <c r="H1215" s="147"/>
      <c r="I1215" s="121"/>
      <c r="J1215" s="121"/>
      <c r="K1215" s="48"/>
      <c r="L1215" s="50"/>
      <c r="M1215" s="50"/>
    </row>
    <row r="1216" spans="2:13" s="36" customFormat="1" x14ac:dyDescent="0.3">
      <c r="B1216" s="126"/>
      <c r="C1216" s="151"/>
      <c r="D1216" s="147"/>
      <c r="E1216" s="147"/>
      <c r="F1216" s="148"/>
      <c r="G1216" s="147"/>
      <c r="H1216" s="147"/>
      <c r="I1216" s="121"/>
      <c r="J1216" s="121"/>
      <c r="K1216" s="48"/>
      <c r="L1216" s="50"/>
      <c r="M1216" s="50"/>
    </row>
    <row r="1217" spans="2:13" s="36" customFormat="1" x14ac:dyDescent="0.3">
      <c r="B1217" s="126"/>
      <c r="C1217" s="151"/>
      <c r="D1217" s="147"/>
      <c r="E1217" s="147"/>
      <c r="F1217" s="148"/>
      <c r="G1217" s="147"/>
      <c r="H1217" s="147"/>
      <c r="I1217" s="121"/>
      <c r="J1217" s="121"/>
      <c r="K1217" s="48"/>
      <c r="L1217" s="50"/>
      <c r="M1217" s="50"/>
    </row>
    <row r="1218" spans="2:13" s="36" customFormat="1" x14ac:dyDescent="0.3">
      <c r="B1218" s="126"/>
      <c r="C1218" s="151"/>
      <c r="D1218" s="147"/>
      <c r="E1218" s="147"/>
      <c r="F1218" s="148"/>
      <c r="G1218" s="147"/>
      <c r="H1218" s="147"/>
      <c r="I1218" s="121"/>
      <c r="J1218" s="121"/>
      <c r="K1218" s="48"/>
      <c r="L1218" s="50"/>
      <c r="M1218" s="50"/>
    </row>
    <row r="1219" spans="2:13" s="36" customFormat="1" x14ac:dyDescent="0.3">
      <c r="B1219" s="126"/>
      <c r="C1219" s="151"/>
      <c r="D1219" s="147"/>
      <c r="E1219" s="147"/>
      <c r="F1219" s="148"/>
      <c r="G1219" s="147"/>
      <c r="H1219" s="147"/>
      <c r="I1219" s="121"/>
      <c r="J1219" s="121"/>
      <c r="K1219" s="48"/>
      <c r="L1219" s="50"/>
      <c r="M1219" s="50"/>
    </row>
    <row r="1220" spans="2:13" s="36" customFormat="1" x14ac:dyDescent="0.3">
      <c r="B1220" s="126"/>
      <c r="C1220" s="151"/>
      <c r="D1220" s="147"/>
      <c r="E1220" s="147"/>
      <c r="F1220" s="148"/>
      <c r="G1220" s="147"/>
      <c r="H1220" s="147"/>
      <c r="I1220" s="121"/>
      <c r="J1220" s="121"/>
      <c r="K1220" s="48"/>
      <c r="L1220" s="50"/>
      <c r="M1220" s="50"/>
    </row>
    <row r="1221" spans="2:13" s="36" customFormat="1" x14ac:dyDescent="0.3">
      <c r="B1221" s="126"/>
      <c r="C1221" s="151"/>
      <c r="D1221" s="147"/>
      <c r="E1221" s="147"/>
      <c r="F1221" s="148"/>
      <c r="G1221" s="147"/>
      <c r="H1221" s="147"/>
      <c r="I1221" s="121"/>
      <c r="J1221" s="121"/>
      <c r="K1221" s="48"/>
      <c r="L1221" s="50"/>
      <c r="M1221" s="50"/>
    </row>
    <row r="1222" spans="2:13" s="36" customFormat="1" x14ac:dyDescent="0.3">
      <c r="B1222" s="126"/>
      <c r="C1222" s="151"/>
      <c r="D1222" s="147"/>
      <c r="E1222" s="147"/>
      <c r="F1222" s="148"/>
      <c r="G1222" s="147"/>
      <c r="H1222" s="147"/>
      <c r="I1222" s="121"/>
      <c r="J1222" s="121"/>
      <c r="K1222" s="48"/>
      <c r="L1222" s="50"/>
      <c r="M1222" s="50"/>
    </row>
    <row r="1223" spans="2:13" s="36" customFormat="1" x14ac:dyDescent="0.3">
      <c r="B1223" s="126"/>
      <c r="C1223" s="151"/>
      <c r="D1223" s="147"/>
      <c r="E1223" s="147"/>
      <c r="F1223" s="148"/>
      <c r="G1223" s="147"/>
      <c r="H1223" s="147"/>
      <c r="I1223" s="121"/>
      <c r="J1223" s="121"/>
      <c r="K1223" s="48"/>
      <c r="L1223" s="50"/>
      <c r="M1223" s="50"/>
    </row>
    <row r="1224" spans="2:13" s="36" customFormat="1" x14ac:dyDescent="0.3">
      <c r="B1224" s="126"/>
      <c r="C1224" s="151"/>
      <c r="D1224" s="147"/>
      <c r="E1224" s="147"/>
      <c r="F1224" s="148"/>
      <c r="G1224" s="147"/>
      <c r="H1224" s="147"/>
      <c r="I1224" s="121"/>
      <c r="J1224" s="121"/>
      <c r="K1224" s="48"/>
      <c r="L1224" s="50"/>
      <c r="M1224" s="50"/>
    </row>
    <row r="1225" spans="2:13" s="36" customFormat="1" x14ac:dyDescent="0.3">
      <c r="B1225" s="126"/>
      <c r="C1225" s="151"/>
      <c r="D1225" s="147"/>
      <c r="E1225" s="147"/>
      <c r="F1225" s="148"/>
      <c r="G1225" s="147"/>
      <c r="H1225" s="147"/>
      <c r="I1225" s="121"/>
      <c r="J1225" s="121"/>
      <c r="K1225" s="48"/>
      <c r="L1225" s="50"/>
      <c r="M1225" s="50"/>
    </row>
    <row r="1226" spans="2:13" s="36" customFormat="1" x14ac:dyDescent="0.3">
      <c r="B1226" s="126"/>
      <c r="C1226" s="151"/>
      <c r="D1226" s="147"/>
      <c r="E1226" s="147"/>
      <c r="F1226" s="148"/>
      <c r="G1226" s="147"/>
      <c r="H1226" s="147"/>
      <c r="I1226" s="121"/>
      <c r="J1226" s="121"/>
      <c r="K1226" s="48"/>
      <c r="L1226" s="50"/>
      <c r="M1226" s="50"/>
    </row>
    <row r="1227" spans="2:13" s="36" customFormat="1" x14ac:dyDescent="0.3">
      <c r="B1227" s="126"/>
      <c r="C1227" s="151"/>
      <c r="D1227" s="147"/>
      <c r="E1227" s="147"/>
      <c r="F1227" s="148"/>
      <c r="G1227" s="147"/>
      <c r="H1227" s="147"/>
      <c r="I1227" s="121"/>
      <c r="J1227" s="121"/>
      <c r="K1227" s="48"/>
      <c r="L1227" s="50"/>
      <c r="M1227" s="50"/>
    </row>
    <row r="1228" spans="2:13" s="36" customFormat="1" x14ac:dyDescent="0.3">
      <c r="B1228" s="126"/>
      <c r="C1228" s="151"/>
      <c r="D1228" s="147"/>
      <c r="E1228" s="147"/>
      <c r="F1228" s="148"/>
      <c r="G1228" s="147"/>
      <c r="H1228" s="147"/>
      <c r="I1228" s="121"/>
      <c r="J1228" s="121"/>
      <c r="K1228" s="48"/>
      <c r="L1228" s="50"/>
      <c r="M1228" s="50"/>
    </row>
    <row r="1229" spans="2:13" s="36" customFormat="1" x14ac:dyDescent="0.3">
      <c r="B1229" s="126"/>
      <c r="C1229" s="151"/>
      <c r="D1229" s="147"/>
      <c r="E1229" s="147"/>
      <c r="F1229" s="148"/>
      <c r="G1229" s="147"/>
      <c r="H1229" s="147"/>
      <c r="I1229" s="121"/>
      <c r="J1229" s="121"/>
      <c r="K1229" s="48"/>
      <c r="L1229" s="50"/>
      <c r="M1229" s="50"/>
    </row>
    <row r="1230" spans="2:13" s="36" customFormat="1" x14ac:dyDescent="0.3">
      <c r="B1230" s="126"/>
      <c r="C1230" s="151"/>
      <c r="D1230" s="147"/>
      <c r="E1230" s="147"/>
      <c r="F1230" s="148"/>
      <c r="G1230" s="147"/>
      <c r="H1230" s="147"/>
      <c r="I1230" s="121"/>
      <c r="J1230" s="121"/>
      <c r="K1230" s="48"/>
      <c r="L1230" s="50"/>
      <c r="M1230" s="50"/>
    </row>
    <row r="1231" spans="2:13" s="36" customFormat="1" x14ac:dyDescent="0.3">
      <c r="B1231" s="126"/>
      <c r="C1231" s="151"/>
      <c r="D1231" s="147"/>
      <c r="E1231" s="147"/>
      <c r="F1231" s="148"/>
      <c r="G1231" s="147"/>
      <c r="H1231" s="147"/>
      <c r="I1231" s="121"/>
      <c r="J1231" s="121"/>
      <c r="K1231" s="48"/>
      <c r="L1231" s="50"/>
      <c r="M1231" s="50"/>
    </row>
    <row r="1232" spans="2:13" s="36" customFormat="1" x14ac:dyDescent="0.3">
      <c r="B1232" s="126"/>
      <c r="C1232" s="151"/>
      <c r="D1232" s="147"/>
      <c r="E1232" s="147"/>
      <c r="F1232" s="148"/>
      <c r="G1232" s="147"/>
      <c r="H1232" s="147"/>
      <c r="I1232" s="121"/>
      <c r="J1232" s="121"/>
      <c r="K1232" s="48"/>
      <c r="L1232" s="50"/>
      <c r="M1232" s="50"/>
    </row>
    <row r="1233" spans="2:13" s="36" customFormat="1" x14ac:dyDescent="0.3">
      <c r="B1233" s="126"/>
      <c r="C1233" s="151"/>
      <c r="D1233" s="147"/>
      <c r="E1233" s="147"/>
      <c r="F1233" s="148"/>
      <c r="G1233" s="147"/>
      <c r="H1233" s="147"/>
      <c r="I1233" s="121"/>
      <c r="J1233" s="121"/>
      <c r="K1233" s="48"/>
      <c r="L1233" s="50"/>
      <c r="M1233" s="50"/>
    </row>
    <row r="1234" spans="2:13" s="36" customFormat="1" x14ac:dyDescent="0.3">
      <c r="B1234" s="126"/>
      <c r="C1234" s="151"/>
      <c r="D1234" s="147"/>
      <c r="E1234" s="147"/>
      <c r="F1234" s="148"/>
      <c r="G1234" s="147"/>
      <c r="H1234" s="147"/>
      <c r="I1234" s="121"/>
      <c r="J1234" s="121"/>
      <c r="K1234" s="48"/>
      <c r="L1234" s="50"/>
      <c r="M1234" s="50"/>
    </row>
    <row r="1235" spans="2:13" s="36" customFormat="1" x14ac:dyDescent="0.3">
      <c r="B1235" s="126"/>
      <c r="C1235" s="151"/>
      <c r="D1235" s="147"/>
      <c r="E1235" s="147"/>
      <c r="F1235" s="148"/>
      <c r="G1235" s="147"/>
      <c r="H1235" s="147"/>
      <c r="I1235" s="121"/>
      <c r="J1235" s="121"/>
      <c r="K1235" s="48"/>
      <c r="L1235" s="50"/>
      <c r="M1235" s="50"/>
    </row>
    <row r="1236" spans="2:13" s="36" customFormat="1" x14ac:dyDescent="0.3">
      <c r="B1236" s="126"/>
      <c r="C1236" s="151"/>
      <c r="D1236" s="147"/>
      <c r="E1236" s="147"/>
      <c r="F1236" s="148"/>
      <c r="G1236" s="147"/>
      <c r="H1236" s="147"/>
      <c r="I1236" s="121"/>
      <c r="J1236" s="121"/>
      <c r="K1236" s="48"/>
      <c r="L1236" s="50"/>
      <c r="M1236" s="50"/>
    </row>
    <row r="1237" spans="2:13" s="36" customFormat="1" x14ac:dyDescent="0.3">
      <c r="B1237" s="126"/>
      <c r="C1237" s="151"/>
      <c r="D1237" s="147"/>
      <c r="E1237" s="147"/>
      <c r="F1237" s="148"/>
      <c r="G1237" s="147"/>
      <c r="H1237" s="147"/>
      <c r="I1237" s="121"/>
      <c r="J1237" s="121"/>
      <c r="K1237" s="48"/>
      <c r="L1237" s="50"/>
      <c r="M1237" s="50"/>
    </row>
    <row r="1238" spans="2:13" s="36" customFormat="1" x14ac:dyDescent="0.3">
      <c r="B1238" s="126"/>
      <c r="C1238" s="151"/>
      <c r="D1238" s="147"/>
      <c r="E1238" s="147"/>
      <c r="F1238" s="148"/>
      <c r="G1238" s="147"/>
      <c r="H1238" s="147"/>
      <c r="I1238" s="121"/>
      <c r="J1238" s="121"/>
      <c r="K1238" s="48"/>
      <c r="L1238" s="50"/>
      <c r="M1238" s="50"/>
    </row>
    <row r="1239" spans="2:13" s="36" customFormat="1" x14ac:dyDescent="0.3">
      <c r="B1239" s="126"/>
      <c r="C1239" s="151"/>
      <c r="D1239" s="147"/>
      <c r="E1239" s="147"/>
      <c r="F1239" s="148"/>
      <c r="G1239" s="147"/>
      <c r="H1239" s="147"/>
      <c r="I1239" s="121"/>
      <c r="J1239" s="121"/>
      <c r="K1239" s="48"/>
      <c r="L1239" s="50"/>
      <c r="M1239" s="50"/>
    </row>
    <row r="1240" spans="2:13" s="36" customFormat="1" x14ac:dyDescent="0.3">
      <c r="B1240" s="126"/>
      <c r="C1240" s="151"/>
      <c r="D1240" s="147"/>
      <c r="E1240" s="147"/>
      <c r="F1240" s="148"/>
      <c r="G1240" s="147"/>
      <c r="H1240" s="147"/>
      <c r="I1240" s="121"/>
      <c r="J1240" s="121"/>
      <c r="K1240" s="48"/>
      <c r="L1240" s="50"/>
      <c r="M1240" s="50"/>
    </row>
    <row r="1241" spans="2:13" s="36" customFormat="1" x14ac:dyDescent="0.3">
      <c r="B1241" s="126"/>
      <c r="C1241" s="151"/>
      <c r="D1241" s="147"/>
      <c r="E1241" s="147"/>
      <c r="F1241" s="148"/>
      <c r="G1241" s="147"/>
      <c r="H1241" s="147"/>
      <c r="I1241" s="121"/>
      <c r="J1241" s="121"/>
      <c r="K1241" s="48"/>
      <c r="L1241" s="50"/>
      <c r="M1241" s="50"/>
    </row>
    <row r="1242" spans="2:13" s="36" customFormat="1" x14ac:dyDescent="0.3">
      <c r="B1242" s="126"/>
      <c r="C1242" s="151"/>
      <c r="D1242" s="147"/>
      <c r="E1242" s="147"/>
      <c r="F1242" s="148"/>
      <c r="G1242" s="147"/>
      <c r="H1242" s="147"/>
      <c r="I1242" s="121"/>
      <c r="J1242" s="121"/>
      <c r="K1242" s="48"/>
      <c r="L1242" s="50"/>
      <c r="M1242" s="50"/>
    </row>
    <row r="1243" spans="2:13" s="36" customFormat="1" x14ac:dyDescent="0.3">
      <c r="B1243" s="126"/>
      <c r="C1243" s="151"/>
      <c r="D1243" s="147"/>
      <c r="E1243" s="147"/>
      <c r="F1243" s="148"/>
      <c r="G1243" s="147"/>
      <c r="H1243" s="147"/>
      <c r="I1243" s="121"/>
      <c r="J1243" s="121"/>
      <c r="K1243" s="48"/>
      <c r="L1243" s="50"/>
      <c r="M1243" s="50"/>
    </row>
    <row r="1244" spans="2:13" s="36" customFormat="1" x14ac:dyDescent="0.3">
      <c r="B1244" s="126"/>
      <c r="C1244" s="151"/>
      <c r="D1244" s="147"/>
      <c r="E1244" s="147"/>
      <c r="F1244" s="148"/>
      <c r="G1244" s="147"/>
      <c r="H1244" s="147"/>
      <c r="I1244" s="121"/>
      <c r="J1244" s="121"/>
      <c r="K1244" s="48"/>
      <c r="L1244" s="50"/>
      <c r="M1244" s="50"/>
    </row>
    <row r="1245" spans="2:13" s="36" customFormat="1" x14ac:dyDescent="0.3">
      <c r="B1245" s="126"/>
      <c r="C1245" s="151"/>
      <c r="D1245" s="147"/>
      <c r="E1245" s="147"/>
      <c r="F1245" s="148"/>
      <c r="G1245" s="147"/>
      <c r="H1245" s="147"/>
      <c r="I1245" s="121"/>
      <c r="J1245" s="121"/>
      <c r="K1245" s="48"/>
      <c r="L1245" s="50"/>
      <c r="M1245" s="50"/>
    </row>
    <row r="1246" spans="2:13" s="36" customFormat="1" x14ac:dyDescent="0.3">
      <c r="B1246" s="126"/>
      <c r="C1246" s="151"/>
      <c r="D1246" s="147"/>
      <c r="E1246" s="147"/>
      <c r="F1246" s="148"/>
      <c r="G1246" s="147"/>
      <c r="H1246" s="147"/>
      <c r="I1246" s="121"/>
      <c r="J1246" s="121"/>
      <c r="K1246" s="48"/>
      <c r="L1246" s="50"/>
      <c r="M1246" s="50"/>
    </row>
    <row r="1247" spans="2:13" s="36" customFormat="1" x14ac:dyDescent="0.3">
      <c r="B1247" s="126"/>
      <c r="C1247" s="151"/>
      <c r="D1247" s="147"/>
      <c r="E1247" s="147"/>
      <c r="F1247" s="148"/>
      <c r="G1247" s="147"/>
      <c r="H1247" s="147"/>
      <c r="I1247" s="121"/>
      <c r="J1247" s="121"/>
      <c r="K1247" s="48"/>
      <c r="L1247" s="50"/>
      <c r="M1247" s="50"/>
    </row>
    <row r="1248" spans="2:13" s="36" customFormat="1" x14ac:dyDescent="0.3">
      <c r="B1248" s="126"/>
      <c r="C1248" s="151"/>
      <c r="D1248" s="147"/>
      <c r="E1248" s="147"/>
      <c r="F1248" s="148"/>
      <c r="G1248" s="147"/>
      <c r="H1248" s="147"/>
      <c r="I1248" s="121"/>
      <c r="J1248" s="121"/>
      <c r="K1248" s="48"/>
      <c r="L1248" s="50"/>
      <c r="M1248" s="50"/>
    </row>
    <row r="1249" spans="2:13" s="36" customFormat="1" x14ac:dyDescent="0.3">
      <c r="B1249" s="126"/>
      <c r="C1249" s="151"/>
      <c r="D1249" s="147"/>
      <c r="E1249" s="147"/>
      <c r="F1249" s="148"/>
      <c r="G1249" s="147"/>
      <c r="H1249" s="147"/>
      <c r="I1249" s="121"/>
      <c r="J1249" s="121"/>
      <c r="K1249" s="48"/>
      <c r="L1249" s="50"/>
      <c r="M1249" s="50"/>
    </row>
    <row r="1250" spans="2:13" s="36" customFormat="1" x14ac:dyDescent="0.3">
      <c r="B1250" s="126"/>
      <c r="C1250" s="151"/>
      <c r="D1250" s="147"/>
      <c r="E1250" s="147"/>
      <c r="F1250" s="148"/>
      <c r="G1250" s="147"/>
      <c r="H1250" s="147"/>
      <c r="I1250" s="121"/>
      <c r="J1250" s="121"/>
      <c r="K1250" s="48"/>
      <c r="L1250" s="50"/>
      <c r="M1250" s="50"/>
    </row>
    <row r="1251" spans="2:13" s="36" customFormat="1" x14ac:dyDescent="0.3">
      <c r="B1251" s="126"/>
      <c r="C1251" s="151"/>
      <c r="D1251" s="147"/>
      <c r="E1251" s="147"/>
      <c r="F1251" s="148"/>
      <c r="G1251" s="147"/>
      <c r="H1251" s="147"/>
      <c r="I1251" s="121"/>
      <c r="J1251" s="121"/>
      <c r="K1251" s="48"/>
      <c r="L1251" s="50"/>
      <c r="M1251" s="50"/>
    </row>
    <row r="1252" spans="2:13" s="36" customFormat="1" x14ac:dyDescent="0.3">
      <c r="B1252" s="126"/>
      <c r="C1252" s="151"/>
      <c r="D1252" s="147"/>
      <c r="E1252" s="147"/>
      <c r="F1252" s="148"/>
      <c r="G1252" s="147"/>
      <c r="H1252" s="147"/>
      <c r="I1252" s="121"/>
      <c r="J1252" s="121"/>
      <c r="K1252" s="48"/>
      <c r="L1252" s="50"/>
      <c r="M1252" s="50"/>
    </row>
    <row r="1253" spans="2:13" s="36" customFormat="1" x14ac:dyDescent="0.3">
      <c r="B1253" s="126"/>
      <c r="C1253" s="151"/>
      <c r="D1253" s="147"/>
      <c r="E1253" s="147"/>
      <c r="F1253" s="148"/>
      <c r="G1253" s="147"/>
      <c r="H1253" s="147"/>
      <c r="I1253" s="121"/>
      <c r="J1253" s="121"/>
      <c r="K1253" s="48"/>
      <c r="L1253" s="50"/>
      <c r="M1253" s="50"/>
    </row>
    <row r="1254" spans="2:13" s="36" customFormat="1" x14ac:dyDescent="0.3">
      <c r="B1254" s="126"/>
      <c r="C1254" s="151"/>
      <c r="D1254" s="147"/>
      <c r="E1254" s="147"/>
      <c r="F1254" s="148"/>
      <c r="G1254" s="147"/>
      <c r="H1254" s="147"/>
      <c r="I1254" s="121"/>
      <c r="J1254" s="121"/>
      <c r="K1254" s="48"/>
      <c r="L1254" s="50"/>
      <c r="M1254" s="50"/>
    </row>
    <row r="1255" spans="2:13" s="36" customFormat="1" x14ac:dyDescent="0.3">
      <c r="B1255" s="126"/>
      <c r="C1255" s="151"/>
      <c r="D1255" s="147"/>
      <c r="E1255" s="147"/>
      <c r="F1255" s="148"/>
      <c r="G1255" s="147"/>
      <c r="H1255" s="147"/>
      <c r="I1255" s="121"/>
      <c r="J1255" s="121"/>
      <c r="K1255" s="48"/>
      <c r="L1255" s="50"/>
      <c r="M1255" s="50"/>
    </row>
    <row r="1256" spans="2:13" s="36" customFormat="1" x14ac:dyDescent="0.3">
      <c r="B1256" s="126"/>
      <c r="C1256" s="151"/>
      <c r="D1256" s="147"/>
      <c r="E1256" s="147"/>
      <c r="F1256" s="148"/>
      <c r="G1256" s="147"/>
      <c r="H1256" s="147"/>
      <c r="I1256" s="121"/>
      <c r="J1256" s="121"/>
      <c r="K1256" s="48"/>
      <c r="L1256" s="50"/>
      <c r="M1256" s="50"/>
    </row>
    <row r="1257" spans="2:13" s="36" customFormat="1" x14ac:dyDescent="0.3">
      <c r="B1257" s="126"/>
      <c r="C1257" s="151"/>
      <c r="D1257" s="147"/>
      <c r="E1257" s="147"/>
      <c r="F1257" s="148"/>
      <c r="G1257" s="147"/>
      <c r="H1257" s="147"/>
      <c r="I1257" s="121"/>
      <c r="J1257" s="121"/>
      <c r="K1257" s="48"/>
      <c r="L1257" s="50"/>
      <c r="M1257" s="50"/>
    </row>
    <row r="1258" spans="2:13" s="36" customFormat="1" x14ac:dyDescent="0.3">
      <c r="B1258" s="126"/>
      <c r="C1258" s="151"/>
      <c r="D1258" s="147"/>
      <c r="E1258" s="147"/>
      <c r="F1258" s="148"/>
      <c r="G1258" s="147"/>
      <c r="H1258" s="147"/>
      <c r="I1258" s="121"/>
      <c r="J1258" s="121"/>
      <c r="K1258" s="48"/>
      <c r="L1258" s="50"/>
      <c r="M1258" s="50"/>
    </row>
    <row r="1259" spans="2:13" s="36" customFormat="1" x14ac:dyDescent="0.3">
      <c r="B1259" s="126"/>
      <c r="C1259" s="151"/>
      <c r="D1259" s="147"/>
      <c r="E1259" s="147"/>
      <c r="F1259" s="148"/>
      <c r="G1259" s="147"/>
      <c r="H1259" s="147"/>
      <c r="I1259" s="121"/>
      <c r="J1259" s="121"/>
      <c r="K1259" s="48"/>
      <c r="L1259" s="50"/>
      <c r="M1259" s="50"/>
    </row>
    <row r="1260" spans="2:13" s="36" customFormat="1" x14ac:dyDescent="0.3">
      <c r="B1260" s="126"/>
      <c r="C1260" s="151"/>
      <c r="D1260" s="147"/>
      <c r="E1260" s="147"/>
      <c r="F1260" s="148"/>
      <c r="G1260" s="147"/>
      <c r="H1260" s="147"/>
      <c r="I1260" s="121"/>
      <c r="J1260" s="121"/>
      <c r="K1260" s="48"/>
      <c r="L1260" s="50"/>
      <c r="M1260" s="50"/>
    </row>
    <row r="1261" spans="2:13" s="36" customFormat="1" x14ac:dyDescent="0.3">
      <c r="B1261" s="126"/>
      <c r="C1261" s="151"/>
      <c r="D1261" s="147"/>
      <c r="E1261" s="147"/>
      <c r="F1261" s="148"/>
      <c r="G1261" s="147"/>
      <c r="H1261" s="147"/>
      <c r="I1261" s="121"/>
      <c r="J1261" s="121"/>
      <c r="K1261" s="48"/>
      <c r="L1261" s="50"/>
      <c r="M1261" s="50"/>
    </row>
    <row r="1262" spans="2:13" s="36" customFormat="1" x14ac:dyDescent="0.3">
      <c r="B1262" s="126"/>
      <c r="C1262" s="151"/>
      <c r="D1262" s="147"/>
      <c r="E1262" s="147"/>
      <c r="F1262" s="148"/>
      <c r="G1262" s="147"/>
      <c r="H1262" s="147"/>
      <c r="I1262" s="121"/>
      <c r="J1262" s="121"/>
      <c r="K1262" s="48"/>
      <c r="L1262" s="50"/>
      <c r="M1262" s="50"/>
    </row>
    <row r="1263" spans="2:13" s="36" customFormat="1" x14ac:dyDescent="0.3">
      <c r="B1263" s="126"/>
      <c r="C1263" s="151"/>
      <c r="D1263" s="147"/>
      <c r="E1263" s="147"/>
      <c r="F1263" s="148"/>
      <c r="G1263" s="147"/>
      <c r="H1263" s="147"/>
      <c r="I1263" s="121"/>
      <c r="J1263" s="121"/>
      <c r="K1263" s="48"/>
      <c r="L1263" s="50"/>
      <c r="M1263" s="50"/>
    </row>
    <row r="1264" spans="2:13" s="36" customFormat="1" x14ac:dyDescent="0.3">
      <c r="B1264" s="126"/>
      <c r="C1264" s="151"/>
      <c r="D1264" s="147"/>
      <c r="E1264" s="147"/>
      <c r="F1264" s="148"/>
      <c r="G1264" s="147"/>
      <c r="H1264" s="147"/>
      <c r="I1264" s="121"/>
      <c r="J1264" s="121"/>
      <c r="K1264" s="48"/>
      <c r="L1264" s="50"/>
      <c r="M1264" s="50"/>
    </row>
    <row r="1265" spans="2:13" s="36" customFormat="1" x14ac:dyDescent="0.3">
      <c r="B1265" s="126"/>
      <c r="C1265" s="151"/>
      <c r="D1265" s="147"/>
      <c r="E1265" s="147"/>
      <c r="F1265" s="148"/>
      <c r="G1265" s="147"/>
      <c r="H1265" s="147"/>
      <c r="I1265" s="121"/>
      <c r="J1265" s="121"/>
      <c r="K1265" s="48"/>
      <c r="L1265" s="50"/>
      <c r="M1265" s="50"/>
    </row>
    <row r="1266" spans="2:13" s="36" customFormat="1" x14ac:dyDescent="0.3">
      <c r="B1266" s="126"/>
      <c r="C1266" s="151"/>
      <c r="D1266" s="147"/>
      <c r="E1266" s="147"/>
      <c r="F1266" s="148"/>
      <c r="G1266" s="147"/>
      <c r="H1266" s="147"/>
      <c r="I1266" s="121"/>
      <c r="J1266" s="121"/>
      <c r="K1266" s="48"/>
      <c r="L1266" s="50"/>
      <c r="M1266" s="50"/>
    </row>
    <row r="1267" spans="2:13" s="36" customFormat="1" x14ac:dyDescent="0.3">
      <c r="B1267" s="126"/>
      <c r="C1267" s="151"/>
      <c r="D1267" s="147"/>
      <c r="E1267" s="147"/>
      <c r="F1267" s="148"/>
      <c r="G1267" s="147"/>
      <c r="H1267" s="147"/>
      <c r="I1267" s="121"/>
      <c r="J1267" s="121"/>
      <c r="K1267" s="48"/>
      <c r="L1267" s="50"/>
      <c r="M1267" s="50"/>
    </row>
    <row r="1268" spans="2:13" s="36" customFormat="1" x14ac:dyDescent="0.3">
      <c r="B1268" s="126"/>
      <c r="C1268" s="151"/>
      <c r="D1268" s="147"/>
      <c r="E1268" s="147"/>
      <c r="F1268" s="148"/>
      <c r="G1268" s="147"/>
      <c r="H1268" s="147"/>
      <c r="I1268" s="121"/>
      <c r="J1268" s="121"/>
      <c r="K1268" s="48"/>
      <c r="L1268" s="50"/>
      <c r="M1268" s="50"/>
    </row>
    <row r="1269" spans="2:13" s="36" customFormat="1" x14ac:dyDescent="0.3">
      <c r="B1269" s="126"/>
      <c r="C1269" s="151"/>
      <c r="D1269" s="147"/>
      <c r="E1269" s="147"/>
      <c r="F1269" s="148"/>
      <c r="G1269" s="147"/>
      <c r="H1269" s="147"/>
      <c r="I1269" s="121"/>
      <c r="J1269" s="121"/>
      <c r="K1269" s="48"/>
      <c r="L1269" s="50"/>
      <c r="M1269" s="50"/>
    </row>
    <row r="1270" spans="2:13" s="36" customFormat="1" x14ac:dyDescent="0.3">
      <c r="B1270" s="126"/>
      <c r="C1270" s="151"/>
      <c r="D1270" s="147"/>
      <c r="E1270" s="147"/>
      <c r="F1270" s="148"/>
      <c r="G1270" s="147"/>
      <c r="H1270" s="147"/>
      <c r="I1270" s="121"/>
      <c r="J1270" s="121"/>
      <c r="K1270" s="48"/>
      <c r="L1270" s="50"/>
      <c r="M1270" s="50"/>
    </row>
    <row r="1271" spans="2:13" s="36" customFormat="1" x14ac:dyDescent="0.3">
      <c r="B1271" s="126"/>
      <c r="C1271" s="151"/>
      <c r="D1271" s="147"/>
      <c r="E1271" s="147"/>
      <c r="F1271" s="148"/>
      <c r="G1271" s="147"/>
      <c r="H1271" s="147"/>
      <c r="I1271" s="121"/>
      <c r="J1271" s="121"/>
      <c r="K1271" s="48"/>
      <c r="L1271" s="50"/>
      <c r="M1271" s="50"/>
    </row>
    <row r="1272" spans="2:13" s="36" customFormat="1" x14ac:dyDescent="0.3">
      <c r="B1272" s="126"/>
      <c r="C1272" s="151"/>
      <c r="D1272" s="147"/>
      <c r="E1272" s="147"/>
      <c r="F1272" s="148"/>
      <c r="G1272" s="147"/>
      <c r="H1272" s="147"/>
      <c r="I1272" s="121"/>
      <c r="J1272" s="121"/>
      <c r="K1272" s="48"/>
      <c r="L1272" s="50"/>
      <c r="M1272" s="50"/>
    </row>
    <row r="1273" spans="2:13" s="36" customFormat="1" x14ac:dyDescent="0.3">
      <c r="B1273" s="126"/>
      <c r="C1273" s="151"/>
      <c r="D1273" s="147"/>
      <c r="E1273" s="147"/>
      <c r="F1273" s="148"/>
      <c r="G1273" s="147"/>
      <c r="H1273" s="147"/>
      <c r="I1273" s="121"/>
      <c r="J1273" s="121"/>
      <c r="K1273" s="48"/>
      <c r="L1273" s="50"/>
      <c r="M1273" s="50"/>
    </row>
    <row r="1274" spans="2:13" s="36" customFormat="1" x14ac:dyDescent="0.3">
      <c r="B1274" s="126"/>
      <c r="C1274" s="151"/>
      <c r="D1274" s="147"/>
      <c r="E1274" s="147"/>
      <c r="F1274" s="148"/>
      <c r="G1274" s="147"/>
      <c r="H1274" s="147"/>
      <c r="I1274" s="121"/>
      <c r="J1274" s="121"/>
      <c r="K1274" s="48"/>
      <c r="L1274" s="50"/>
      <c r="M1274" s="50"/>
    </row>
    <row r="1275" spans="2:13" s="36" customFormat="1" x14ac:dyDescent="0.3">
      <c r="B1275" s="126"/>
      <c r="C1275" s="151"/>
      <c r="D1275" s="147"/>
      <c r="E1275" s="147"/>
      <c r="F1275" s="148"/>
      <c r="G1275" s="147"/>
      <c r="H1275" s="147"/>
      <c r="I1275" s="121"/>
      <c r="J1275" s="121"/>
      <c r="K1275" s="48"/>
      <c r="L1275" s="50"/>
      <c r="M1275" s="50"/>
    </row>
    <row r="1276" spans="2:13" s="36" customFormat="1" x14ac:dyDescent="0.3">
      <c r="B1276" s="126"/>
      <c r="C1276" s="151"/>
      <c r="D1276" s="147"/>
      <c r="E1276" s="147"/>
      <c r="F1276" s="148"/>
      <c r="G1276" s="147"/>
      <c r="H1276" s="147"/>
      <c r="I1276" s="121"/>
      <c r="J1276" s="121"/>
      <c r="K1276" s="48"/>
      <c r="L1276" s="50"/>
      <c r="M1276" s="50"/>
    </row>
    <row r="1277" spans="2:13" s="36" customFormat="1" x14ac:dyDescent="0.3">
      <c r="B1277" s="126"/>
      <c r="C1277" s="151"/>
      <c r="D1277" s="147"/>
      <c r="E1277" s="147"/>
      <c r="F1277" s="148"/>
      <c r="G1277" s="147"/>
      <c r="H1277" s="147"/>
      <c r="I1277" s="121"/>
      <c r="J1277" s="121"/>
      <c r="K1277" s="48"/>
      <c r="L1277" s="50"/>
      <c r="M1277" s="50"/>
    </row>
    <row r="1278" spans="2:13" s="36" customFormat="1" x14ac:dyDescent="0.3">
      <c r="B1278" s="126"/>
      <c r="C1278" s="151"/>
      <c r="D1278" s="147"/>
      <c r="E1278" s="147"/>
      <c r="F1278" s="148"/>
      <c r="G1278" s="147"/>
      <c r="H1278" s="147"/>
      <c r="I1278" s="121"/>
      <c r="J1278" s="121"/>
      <c r="K1278" s="48"/>
      <c r="L1278" s="50"/>
      <c r="M1278" s="50"/>
    </row>
    <row r="1279" spans="2:13" s="36" customFormat="1" x14ac:dyDescent="0.3">
      <c r="B1279" s="126"/>
      <c r="C1279" s="151"/>
      <c r="D1279" s="147"/>
      <c r="E1279" s="147"/>
      <c r="F1279" s="148"/>
      <c r="G1279" s="147"/>
      <c r="H1279" s="147"/>
      <c r="I1279" s="121"/>
      <c r="J1279" s="121"/>
      <c r="K1279" s="48"/>
      <c r="L1279" s="50"/>
      <c r="M1279" s="50"/>
    </row>
    <row r="1280" spans="2:13" s="36" customFormat="1" x14ac:dyDescent="0.3">
      <c r="B1280" s="126"/>
      <c r="C1280" s="151"/>
      <c r="D1280" s="147"/>
      <c r="E1280" s="147"/>
      <c r="F1280" s="148"/>
      <c r="G1280" s="147"/>
      <c r="H1280" s="147"/>
      <c r="I1280" s="121"/>
      <c r="J1280" s="121"/>
      <c r="K1280" s="48"/>
      <c r="L1280" s="50"/>
      <c r="M1280" s="50"/>
    </row>
    <row r="1281" spans="2:13" s="36" customFormat="1" x14ac:dyDescent="0.3">
      <c r="B1281" s="126"/>
      <c r="C1281" s="151"/>
      <c r="D1281" s="147"/>
      <c r="E1281" s="147"/>
      <c r="F1281" s="148"/>
      <c r="G1281" s="147"/>
      <c r="H1281" s="147"/>
      <c r="I1281" s="121"/>
      <c r="J1281" s="121"/>
      <c r="K1281" s="48"/>
      <c r="L1281" s="50"/>
      <c r="M1281" s="50"/>
    </row>
    <row r="1282" spans="2:13" s="36" customFormat="1" x14ac:dyDescent="0.3">
      <c r="B1282" s="126"/>
      <c r="C1282" s="151"/>
      <c r="D1282" s="147"/>
      <c r="E1282" s="147"/>
      <c r="F1282" s="148"/>
      <c r="G1282" s="147"/>
      <c r="H1282" s="147"/>
      <c r="I1282" s="121"/>
      <c r="J1282" s="121"/>
      <c r="K1282" s="48"/>
      <c r="L1282" s="50"/>
      <c r="M1282" s="50"/>
    </row>
    <row r="1283" spans="2:13" s="36" customFormat="1" x14ac:dyDescent="0.3">
      <c r="B1283" s="126"/>
      <c r="C1283" s="151"/>
      <c r="D1283" s="147"/>
      <c r="E1283" s="147"/>
      <c r="F1283" s="148"/>
      <c r="G1283" s="147"/>
      <c r="H1283" s="147"/>
      <c r="I1283" s="121"/>
      <c r="J1283" s="121"/>
      <c r="K1283" s="48"/>
      <c r="L1283" s="50"/>
      <c r="M1283" s="50"/>
    </row>
    <row r="1284" spans="2:13" s="36" customFormat="1" x14ac:dyDescent="0.3">
      <c r="B1284" s="126"/>
      <c r="C1284" s="151"/>
      <c r="D1284" s="147"/>
      <c r="E1284" s="147"/>
      <c r="F1284" s="148"/>
      <c r="G1284" s="147"/>
      <c r="H1284" s="147"/>
      <c r="I1284" s="121"/>
      <c r="J1284" s="121"/>
      <c r="K1284" s="48"/>
      <c r="L1284" s="50"/>
      <c r="M1284" s="50"/>
    </row>
    <row r="1285" spans="2:13" s="36" customFormat="1" x14ac:dyDescent="0.3">
      <c r="B1285" s="126"/>
      <c r="C1285" s="151"/>
      <c r="D1285" s="147"/>
      <c r="E1285" s="147"/>
      <c r="F1285" s="148"/>
      <c r="G1285" s="147"/>
      <c r="H1285" s="147"/>
      <c r="I1285" s="121"/>
      <c r="J1285" s="121"/>
      <c r="K1285" s="48"/>
      <c r="L1285" s="50"/>
      <c r="M1285" s="50"/>
    </row>
    <row r="1286" spans="2:13" s="36" customFormat="1" x14ac:dyDescent="0.3">
      <c r="B1286" s="126"/>
      <c r="C1286" s="151"/>
      <c r="D1286" s="147"/>
      <c r="E1286" s="147"/>
      <c r="F1286" s="148"/>
      <c r="G1286" s="147"/>
      <c r="H1286" s="147"/>
      <c r="I1286" s="121"/>
      <c r="J1286" s="121"/>
      <c r="K1286" s="48"/>
      <c r="L1286" s="50"/>
      <c r="M1286" s="50"/>
    </row>
    <row r="1287" spans="2:13" s="36" customFormat="1" x14ac:dyDescent="0.3">
      <c r="B1287" s="126"/>
      <c r="C1287" s="151"/>
      <c r="D1287" s="147"/>
      <c r="E1287" s="147"/>
      <c r="F1287" s="148"/>
      <c r="G1287" s="147"/>
      <c r="H1287" s="147"/>
      <c r="I1287" s="121"/>
      <c r="J1287" s="121"/>
      <c r="K1287" s="48"/>
      <c r="L1287" s="50"/>
      <c r="M1287" s="50"/>
    </row>
    <row r="1288" spans="2:13" s="36" customFormat="1" x14ac:dyDescent="0.3">
      <c r="B1288" s="126"/>
      <c r="C1288" s="151"/>
      <c r="D1288" s="147"/>
      <c r="E1288" s="147"/>
      <c r="F1288" s="148"/>
      <c r="G1288" s="147"/>
      <c r="H1288" s="147"/>
      <c r="I1288" s="121"/>
      <c r="J1288" s="121"/>
      <c r="K1288" s="48"/>
      <c r="L1288" s="50"/>
      <c r="M1288" s="50"/>
    </row>
    <row r="1289" spans="2:13" s="36" customFormat="1" x14ac:dyDescent="0.3">
      <c r="B1289" s="126"/>
      <c r="C1289" s="151"/>
      <c r="D1289" s="147"/>
      <c r="E1289" s="147"/>
      <c r="F1289" s="148"/>
      <c r="G1289" s="147"/>
      <c r="H1289" s="147"/>
      <c r="I1289" s="121"/>
      <c r="J1289" s="121"/>
      <c r="K1289" s="48"/>
      <c r="L1289" s="50"/>
      <c r="M1289" s="50"/>
    </row>
    <row r="1290" spans="2:13" s="36" customFormat="1" x14ac:dyDescent="0.3">
      <c r="B1290" s="126"/>
      <c r="C1290" s="151"/>
      <c r="D1290" s="147"/>
      <c r="E1290" s="147"/>
      <c r="F1290" s="148"/>
      <c r="G1290" s="147"/>
      <c r="H1290" s="147"/>
      <c r="I1290" s="121"/>
      <c r="J1290" s="121"/>
      <c r="K1290" s="48"/>
      <c r="L1290" s="50"/>
      <c r="M1290" s="50"/>
    </row>
    <row r="1291" spans="2:13" s="36" customFormat="1" x14ac:dyDescent="0.3">
      <c r="B1291" s="126"/>
      <c r="C1291" s="151"/>
      <c r="D1291" s="147"/>
      <c r="E1291" s="147"/>
      <c r="F1291" s="148"/>
      <c r="G1291" s="147"/>
      <c r="H1291" s="147"/>
      <c r="I1291" s="121"/>
      <c r="J1291" s="121"/>
      <c r="K1291" s="48"/>
      <c r="L1291" s="50"/>
      <c r="M1291" s="50"/>
    </row>
    <row r="1292" spans="2:13" s="36" customFormat="1" x14ac:dyDescent="0.3">
      <c r="B1292" s="126"/>
      <c r="C1292" s="151"/>
      <c r="D1292" s="147"/>
      <c r="E1292" s="147"/>
      <c r="F1292" s="148"/>
      <c r="G1292" s="147"/>
      <c r="H1292" s="147"/>
      <c r="I1292" s="121"/>
      <c r="J1292" s="121"/>
      <c r="K1292" s="48"/>
      <c r="L1292" s="50"/>
      <c r="M1292" s="50"/>
    </row>
    <row r="1293" spans="2:13" s="36" customFormat="1" x14ac:dyDescent="0.3">
      <c r="B1293" s="126"/>
      <c r="C1293" s="151"/>
      <c r="D1293" s="147"/>
      <c r="E1293" s="147"/>
      <c r="F1293" s="148"/>
      <c r="G1293" s="147"/>
      <c r="H1293" s="147"/>
      <c r="I1293" s="121"/>
      <c r="J1293" s="121"/>
      <c r="K1293" s="48"/>
      <c r="L1293" s="50"/>
      <c r="M1293" s="50"/>
    </row>
    <row r="1294" spans="2:13" s="36" customFormat="1" x14ac:dyDescent="0.3">
      <c r="B1294" s="126"/>
      <c r="C1294" s="151"/>
      <c r="D1294" s="147"/>
      <c r="E1294" s="147"/>
      <c r="F1294" s="148"/>
      <c r="G1294" s="147"/>
      <c r="H1294" s="147"/>
      <c r="I1294" s="121"/>
      <c r="J1294" s="121"/>
      <c r="K1294" s="48"/>
      <c r="L1294" s="50"/>
      <c r="M1294" s="50"/>
    </row>
    <row r="1295" spans="2:13" s="36" customFormat="1" x14ac:dyDescent="0.3">
      <c r="B1295" s="126"/>
      <c r="C1295" s="151"/>
      <c r="D1295" s="147"/>
      <c r="E1295" s="147"/>
      <c r="F1295" s="148"/>
      <c r="G1295" s="147"/>
      <c r="H1295" s="147"/>
      <c r="I1295" s="121"/>
      <c r="J1295" s="121"/>
      <c r="K1295" s="48"/>
      <c r="L1295" s="50"/>
      <c r="M1295" s="50"/>
    </row>
    <row r="1296" spans="2:13" s="36" customFormat="1" x14ac:dyDescent="0.3">
      <c r="B1296" s="126"/>
      <c r="C1296" s="151"/>
      <c r="D1296" s="147"/>
      <c r="E1296" s="147"/>
      <c r="F1296" s="148"/>
      <c r="G1296" s="147"/>
      <c r="H1296" s="147"/>
      <c r="I1296" s="121"/>
      <c r="J1296" s="121"/>
      <c r="K1296" s="48"/>
      <c r="L1296" s="50"/>
      <c r="M1296" s="50"/>
    </row>
    <row r="1297" spans="2:13" s="36" customFormat="1" x14ac:dyDescent="0.3">
      <c r="B1297" s="126"/>
      <c r="C1297" s="151"/>
      <c r="D1297" s="147"/>
      <c r="E1297" s="147"/>
      <c r="F1297" s="148"/>
      <c r="G1297" s="147"/>
      <c r="H1297" s="147"/>
      <c r="I1297" s="121"/>
      <c r="J1297" s="121"/>
      <c r="K1297" s="48"/>
      <c r="L1297" s="50"/>
      <c r="M1297" s="50"/>
    </row>
    <row r="1298" spans="2:13" s="36" customFormat="1" x14ac:dyDescent="0.3">
      <c r="B1298" s="126"/>
      <c r="C1298" s="151"/>
      <c r="D1298" s="147"/>
      <c r="E1298" s="147"/>
      <c r="F1298" s="148"/>
      <c r="G1298" s="147"/>
      <c r="H1298" s="147"/>
      <c r="I1298" s="121"/>
      <c r="J1298" s="121"/>
      <c r="K1298" s="48"/>
      <c r="L1298" s="50"/>
      <c r="M1298" s="50"/>
    </row>
    <row r="1299" spans="2:13" s="36" customFormat="1" x14ac:dyDescent="0.3">
      <c r="B1299" s="126"/>
      <c r="C1299" s="151"/>
      <c r="D1299" s="147"/>
      <c r="E1299" s="147"/>
      <c r="F1299" s="148"/>
      <c r="G1299" s="147"/>
      <c r="H1299" s="147"/>
      <c r="I1299" s="121"/>
      <c r="J1299" s="121"/>
      <c r="K1299" s="48"/>
      <c r="L1299" s="50"/>
      <c r="M1299" s="50"/>
    </row>
    <row r="1300" spans="2:13" s="36" customFormat="1" x14ac:dyDescent="0.3">
      <c r="B1300" s="126"/>
      <c r="C1300" s="151"/>
      <c r="D1300" s="147"/>
      <c r="E1300" s="147"/>
      <c r="F1300" s="148"/>
      <c r="G1300" s="147"/>
      <c r="H1300" s="147"/>
      <c r="I1300" s="121"/>
      <c r="J1300" s="121"/>
      <c r="K1300" s="48"/>
      <c r="L1300" s="50"/>
      <c r="M1300" s="50"/>
    </row>
    <row r="1301" spans="2:13" s="36" customFormat="1" x14ac:dyDescent="0.3">
      <c r="B1301" s="126"/>
      <c r="C1301" s="151"/>
      <c r="D1301" s="147"/>
      <c r="E1301" s="147"/>
      <c r="F1301" s="148"/>
      <c r="G1301" s="147"/>
      <c r="H1301" s="147"/>
      <c r="I1301" s="121"/>
      <c r="J1301" s="121"/>
      <c r="K1301" s="48"/>
      <c r="L1301" s="50"/>
      <c r="M1301" s="50"/>
    </row>
    <row r="1302" spans="2:13" s="36" customFormat="1" x14ac:dyDescent="0.3">
      <c r="B1302" s="126"/>
      <c r="C1302" s="151"/>
      <c r="D1302" s="147"/>
      <c r="E1302" s="147"/>
      <c r="F1302" s="148"/>
      <c r="G1302" s="147"/>
      <c r="H1302" s="147"/>
      <c r="I1302" s="121"/>
      <c r="J1302" s="121"/>
      <c r="K1302" s="48"/>
      <c r="L1302" s="50"/>
      <c r="M1302" s="50"/>
    </row>
    <row r="1303" spans="2:13" s="36" customFormat="1" x14ac:dyDescent="0.3">
      <c r="B1303" s="126"/>
      <c r="C1303" s="151"/>
      <c r="D1303" s="147"/>
      <c r="E1303" s="147"/>
      <c r="F1303" s="148"/>
      <c r="G1303" s="147"/>
      <c r="H1303" s="147"/>
      <c r="I1303" s="121"/>
      <c r="J1303" s="121"/>
      <c r="K1303" s="48"/>
      <c r="L1303" s="50"/>
      <c r="M1303" s="50"/>
    </row>
    <row r="1304" spans="2:13" s="36" customFormat="1" x14ac:dyDescent="0.3">
      <c r="B1304" s="126"/>
      <c r="C1304" s="151"/>
      <c r="D1304" s="147"/>
      <c r="E1304" s="147"/>
      <c r="F1304" s="148"/>
      <c r="G1304" s="147"/>
      <c r="H1304" s="147"/>
      <c r="I1304" s="121"/>
      <c r="J1304" s="121"/>
      <c r="K1304" s="48"/>
      <c r="L1304" s="50"/>
      <c r="M1304" s="50"/>
    </row>
    <row r="1305" spans="2:13" s="36" customFormat="1" x14ac:dyDescent="0.3">
      <c r="B1305" s="126"/>
      <c r="C1305" s="151"/>
      <c r="D1305" s="147"/>
      <c r="E1305" s="147"/>
      <c r="F1305" s="148"/>
      <c r="G1305" s="147"/>
      <c r="H1305" s="147"/>
      <c r="I1305" s="121"/>
      <c r="J1305" s="121"/>
      <c r="K1305" s="48"/>
      <c r="L1305" s="50"/>
      <c r="M1305" s="50"/>
    </row>
    <row r="1306" spans="2:13" s="36" customFormat="1" x14ac:dyDescent="0.3">
      <c r="B1306" s="126"/>
      <c r="C1306" s="151"/>
      <c r="D1306" s="147"/>
      <c r="E1306" s="147"/>
      <c r="F1306" s="148"/>
      <c r="G1306" s="147"/>
      <c r="H1306" s="147"/>
      <c r="I1306" s="121"/>
      <c r="J1306" s="121"/>
      <c r="K1306" s="48"/>
      <c r="L1306" s="50"/>
      <c r="M1306" s="50"/>
    </row>
    <row r="1307" spans="2:13" s="36" customFormat="1" x14ac:dyDescent="0.3">
      <c r="B1307" s="126"/>
      <c r="C1307" s="151"/>
      <c r="D1307" s="147"/>
      <c r="E1307" s="147"/>
      <c r="F1307" s="148"/>
      <c r="G1307" s="147"/>
      <c r="H1307" s="147"/>
      <c r="I1307" s="121"/>
      <c r="J1307" s="121"/>
      <c r="K1307" s="48"/>
      <c r="L1307" s="50"/>
      <c r="M1307" s="50"/>
    </row>
    <row r="1308" spans="2:13" s="36" customFormat="1" x14ac:dyDescent="0.3">
      <c r="B1308" s="126"/>
      <c r="C1308" s="151"/>
      <c r="D1308" s="147"/>
      <c r="E1308" s="147"/>
      <c r="F1308" s="148"/>
      <c r="G1308" s="147"/>
      <c r="H1308" s="147"/>
      <c r="I1308" s="121"/>
      <c r="J1308" s="121"/>
      <c r="K1308" s="48"/>
      <c r="L1308" s="50"/>
      <c r="M1308" s="50"/>
    </row>
    <row r="1309" spans="2:13" s="36" customFormat="1" x14ac:dyDescent="0.3">
      <c r="B1309" s="126"/>
      <c r="C1309" s="151"/>
      <c r="D1309" s="147"/>
      <c r="E1309" s="147"/>
      <c r="F1309" s="148"/>
      <c r="G1309" s="147"/>
      <c r="H1309" s="147"/>
      <c r="I1309" s="121"/>
      <c r="J1309" s="121"/>
      <c r="K1309" s="48"/>
      <c r="L1309" s="50"/>
      <c r="M1309" s="50"/>
    </row>
    <row r="1310" spans="2:13" s="36" customFormat="1" x14ac:dyDescent="0.3">
      <c r="B1310" s="126"/>
      <c r="C1310" s="151"/>
      <c r="D1310" s="147"/>
      <c r="E1310" s="147"/>
      <c r="F1310" s="148"/>
      <c r="G1310" s="147"/>
      <c r="H1310" s="147"/>
      <c r="I1310" s="121"/>
      <c r="J1310" s="121"/>
      <c r="K1310" s="48"/>
      <c r="L1310" s="50"/>
      <c r="M1310" s="50"/>
    </row>
    <row r="1311" spans="2:13" s="36" customFormat="1" x14ac:dyDescent="0.3">
      <c r="B1311" s="126"/>
      <c r="C1311" s="151"/>
      <c r="D1311" s="147"/>
      <c r="E1311" s="147"/>
      <c r="F1311" s="148"/>
      <c r="G1311" s="147"/>
      <c r="H1311" s="147"/>
      <c r="I1311" s="121"/>
      <c r="J1311" s="121"/>
      <c r="K1311" s="48"/>
      <c r="L1311" s="50"/>
      <c r="M1311" s="50"/>
    </row>
    <row r="1312" spans="2:13" s="36" customFormat="1" x14ac:dyDescent="0.3">
      <c r="B1312" s="126"/>
      <c r="C1312" s="151"/>
      <c r="D1312" s="147"/>
      <c r="E1312" s="147"/>
      <c r="F1312" s="148"/>
      <c r="G1312" s="147"/>
      <c r="H1312" s="147"/>
      <c r="I1312" s="121"/>
      <c r="J1312" s="121"/>
      <c r="K1312" s="48"/>
      <c r="L1312" s="50"/>
      <c r="M1312" s="50"/>
    </row>
    <row r="1313" spans="2:13" s="36" customFormat="1" x14ac:dyDescent="0.3">
      <c r="B1313" s="126"/>
      <c r="C1313" s="151"/>
      <c r="D1313" s="147"/>
      <c r="E1313" s="147"/>
      <c r="F1313" s="148"/>
      <c r="G1313" s="147"/>
      <c r="H1313" s="147"/>
      <c r="I1313" s="121"/>
      <c r="J1313" s="121"/>
      <c r="K1313" s="48"/>
      <c r="L1313" s="50"/>
      <c r="M1313" s="50"/>
    </row>
    <row r="1314" spans="2:13" s="36" customFormat="1" x14ac:dyDescent="0.3">
      <c r="B1314" s="126"/>
      <c r="C1314" s="151"/>
      <c r="D1314" s="147"/>
      <c r="E1314" s="147"/>
      <c r="F1314" s="148"/>
      <c r="G1314" s="147"/>
      <c r="H1314" s="147"/>
      <c r="I1314" s="121"/>
      <c r="J1314" s="121"/>
      <c r="K1314" s="48"/>
      <c r="L1314" s="50"/>
      <c r="M1314" s="50"/>
    </row>
    <row r="1315" spans="2:13" s="36" customFormat="1" x14ac:dyDescent="0.3">
      <c r="B1315" s="126"/>
      <c r="C1315" s="151"/>
      <c r="D1315" s="147"/>
      <c r="E1315" s="147"/>
      <c r="F1315" s="148"/>
      <c r="G1315" s="147"/>
      <c r="H1315" s="147"/>
      <c r="I1315" s="121"/>
      <c r="J1315" s="121"/>
      <c r="K1315" s="48"/>
      <c r="L1315" s="50"/>
      <c r="M1315" s="50"/>
    </row>
    <row r="1316" spans="2:13" s="36" customFormat="1" x14ac:dyDescent="0.3">
      <c r="B1316" s="126"/>
      <c r="C1316" s="151"/>
      <c r="D1316" s="147"/>
      <c r="E1316" s="147"/>
      <c r="F1316" s="148"/>
      <c r="G1316" s="147"/>
      <c r="H1316" s="147"/>
      <c r="I1316" s="121"/>
      <c r="J1316" s="121"/>
      <c r="K1316" s="48"/>
      <c r="L1316" s="50"/>
      <c r="M1316" s="50"/>
    </row>
    <row r="1317" spans="2:13" s="36" customFormat="1" x14ac:dyDescent="0.3">
      <c r="B1317" s="126"/>
      <c r="C1317" s="151"/>
      <c r="D1317" s="147"/>
      <c r="E1317" s="147"/>
      <c r="F1317" s="148"/>
      <c r="G1317" s="147"/>
      <c r="H1317" s="147"/>
      <c r="I1317" s="121"/>
      <c r="J1317" s="121"/>
      <c r="K1317" s="48"/>
      <c r="L1317" s="50"/>
      <c r="M1317" s="50"/>
    </row>
    <row r="1318" spans="2:13" s="36" customFormat="1" x14ac:dyDescent="0.3">
      <c r="B1318" s="126"/>
      <c r="C1318" s="151"/>
      <c r="D1318" s="147"/>
      <c r="E1318" s="147"/>
      <c r="F1318" s="148"/>
      <c r="G1318" s="147"/>
      <c r="H1318" s="147"/>
      <c r="I1318" s="121"/>
      <c r="J1318" s="121"/>
      <c r="K1318" s="48"/>
      <c r="L1318" s="50"/>
      <c r="M1318" s="50"/>
    </row>
    <row r="1319" spans="2:13" s="36" customFormat="1" x14ac:dyDescent="0.3">
      <c r="B1319" s="126"/>
      <c r="C1319" s="151"/>
      <c r="D1319" s="147"/>
      <c r="E1319" s="147"/>
      <c r="F1319" s="148"/>
      <c r="G1319" s="147"/>
      <c r="H1319" s="147"/>
      <c r="I1319" s="121"/>
      <c r="J1319" s="121"/>
      <c r="K1319" s="48"/>
      <c r="L1319" s="50"/>
      <c r="M1319" s="50"/>
    </row>
    <row r="1320" spans="2:13" s="36" customFormat="1" x14ac:dyDescent="0.3">
      <c r="B1320" s="126"/>
      <c r="C1320" s="151"/>
      <c r="D1320" s="147"/>
      <c r="E1320" s="147"/>
      <c r="F1320" s="148"/>
      <c r="G1320" s="147"/>
      <c r="H1320" s="147"/>
      <c r="I1320" s="121"/>
      <c r="J1320" s="121"/>
      <c r="K1320" s="48"/>
      <c r="L1320" s="50"/>
      <c r="M1320" s="50"/>
    </row>
    <row r="1321" spans="2:13" s="36" customFormat="1" x14ac:dyDescent="0.3">
      <c r="B1321" s="126"/>
      <c r="C1321" s="151"/>
      <c r="D1321" s="147"/>
      <c r="E1321" s="147"/>
      <c r="F1321" s="148"/>
      <c r="G1321" s="147"/>
      <c r="H1321" s="147"/>
      <c r="I1321" s="121"/>
      <c r="J1321" s="121"/>
      <c r="K1321" s="48"/>
      <c r="L1321" s="50"/>
      <c r="M1321" s="50"/>
    </row>
    <row r="1322" spans="2:13" s="36" customFormat="1" x14ac:dyDescent="0.3">
      <c r="B1322" s="126"/>
      <c r="C1322" s="151"/>
      <c r="D1322" s="147"/>
      <c r="E1322" s="147"/>
      <c r="F1322" s="148"/>
      <c r="G1322" s="147"/>
      <c r="H1322" s="147"/>
      <c r="I1322" s="121"/>
      <c r="J1322" s="121"/>
      <c r="K1322" s="48"/>
      <c r="L1322" s="50"/>
      <c r="M1322" s="50"/>
    </row>
    <row r="1323" spans="2:13" s="36" customFormat="1" x14ac:dyDescent="0.3">
      <c r="B1323" s="126"/>
      <c r="C1323" s="151"/>
      <c r="D1323" s="147"/>
      <c r="E1323" s="147"/>
      <c r="F1323" s="148"/>
      <c r="G1323" s="147"/>
      <c r="H1323" s="147"/>
      <c r="I1323" s="121"/>
      <c r="J1323" s="121"/>
      <c r="K1323" s="48"/>
      <c r="L1323" s="50"/>
      <c r="M1323" s="50"/>
    </row>
    <row r="1324" spans="2:13" s="36" customFormat="1" x14ac:dyDescent="0.3">
      <c r="B1324" s="126"/>
      <c r="C1324" s="151"/>
      <c r="D1324" s="147"/>
      <c r="E1324" s="147"/>
      <c r="F1324" s="148"/>
      <c r="G1324" s="147"/>
      <c r="H1324" s="147"/>
      <c r="I1324" s="121"/>
      <c r="J1324" s="121"/>
      <c r="K1324" s="48"/>
      <c r="L1324" s="50"/>
      <c r="M1324" s="50"/>
    </row>
    <row r="1325" spans="2:13" s="36" customFormat="1" x14ac:dyDescent="0.3">
      <c r="B1325" s="126"/>
      <c r="C1325" s="151"/>
      <c r="D1325" s="147"/>
      <c r="E1325" s="147"/>
      <c r="F1325" s="148"/>
      <c r="G1325" s="147"/>
      <c r="H1325" s="147"/>
      <c r="I1325" s="121"/>
      <c r="J1325" s="121"/>
      <c r="K1325" s="48"/>
      <c r="L1325" s="50"/>
      <c r="M1325" s="50"/>
    </row>
    <row r="1326" spans="2:13" s="36" customFormat="1" x14ac:dyDescent="0.3">
      <c r="B1326" s="126"/>
      <c r="C1326" s="151"/>
      <c r="D1326" s="147"/>
      <c r="E1326" s="147"/>
      <c r="F1326" s="148"/>
      <c r="G1326" s="147"/>
      <c r="H1326" s="147"/>
      <c r="I1326" s="121"/>
      <c r="J1326" s="121"/>
      <c r="K1326" s="48"/>
      <c r="L1326" s="50"/>
      <c r="M1326" s="50"/>
    </row>
    <row r="1327" spans="2:13" s="36" customFormat="1" x14ac:dyDescent="0.3">
      <c r="B1327" s="126"/>
      <c r="C1327" s="151"/>
      <c r="D1327" s="147"/>
      <c r="E1327" s="147"/>
      <c r="F1327" s="148"/>
      <c r="G1327" s="147"/>
      <c r="H1327" s="147"/>
      <c r="I1327" s="121"/>
      <c r="J1327" s="121"/>
      <c r="K1327" s="48"/>
      <c r="L1327" s="50"/>
      <c r="M1327" s="50"/>
    </row>
    <row r="1328" spans="2:13" s="36" customFormat="1" x14ac:dyDescent="0.3">
      <c r="B1328" s="126"/>
      <c r="C1328" s="151"/>
      <c r="D1328" s="147"/>
      <c r="E1328" s="147"/>
      <c r="F1328" s="148"/>
      <c r="G1328" s="147"/>
      <c r="H1328" s="147"/>
      <c r="I1328" s="121"/>
      <c r="J1328" s="121"/>
      <c r="K1328" s="48"/>
      <c r="L1328" s="50"/>
      <c r="M1328" s="50"/>
    </row>
    <row r="1329" spans="2:13" s="36" customFormat="1" x14ac:dyDescent="0.3">
      <c r="B1329" s="126"/>
      <c r="C1329" s="151"/>
      <c r="D1329" s="147"/>
      <c r="E1329" s="147"/>
      <c r="F1329" s="148"/>
      <c r="G1329" s="147"/>
      <c r="H1329" s="147"/>
      <c r="I1329" s="121"/>
      <c r="J1329" s="121"/>
      <c r="K1329" s="48"/>
      <c r="L1329" s="50"/>
      <c r="M1329" s="50"/>
    </row>
    <row r="1330" spans="2:13" s="36" customFormat="1" x14ac:dyDescent="0.3">
      <c r="B1330" s="126"/>
      <c r="C1330" s="151"/>
      <c r="D1330" s="147"/>
      <c r="E1330" s="147"/>
      <c r="F1330" s="148"/>
      <c r="G1330" s="147"/>
      <c r="H1330" s="147"/>
      <c r="I1330" s="121"/>
      <c r="J1330" s="121"/>
      <c r="K1330" s="48"/>
      <c r="L1330" s="50"/>
      <c r="M1330" s="50"/>
    </row>
    <row r="1331" spans="2:13" s="36" customFormat="1" x14ac:dyDescent="0.3">
      <c r="B1331" s="126"/>
      <c r="C1331" s="151"/>
      <c r="D1331" s="147"/>
      <c r="E1331" s="147"/>
      <c r="F1331" s="148"/>
      <c r="G1331" s="147"/>
      <c r="H1331" s="147"/>
      <c r="I1331" s="121"/>
      <c r="J1331" s="121"/>
      <c r="K1331" s="48"/>
      <c r="L1331" s="50"/>
      <c r="M1331" s="50"/>
    </row>
    <row r="1332" spans="2:13" s="36" customFormat="1" x14ac:dyDescent="0.3">
      <c r="B1332" s="126"/>
      <c r="C1332" s="151"/>
      <c r="D1332" s="147"/>
      <c r="E1332" s="147"/>
      <c r="F1332" s="148"/>
      <c r="G1332" s="147"/>
      <c r="H1332" s="147"/>
      <c r="I1332" s="121"/>
      <c r="J1332" s="121"/>
      <c r="K1332" s="48"/>
      <c r="L1332" s="50"/>
      <c r="M1332" s="50"/>
    </row>
    <row r="1333" spans="2:13" s="36" customFormat="1" x14ac:dyDescent="0.3">
      <c r="B1333" s="126"/>
      <c r="C1333" s="151"/>
      <c r="D1333" s="147"/>
      <c r="E1333" s="147"/>
      <c r="F1333" s="148"/>
      <c r="G1333" s="147"/>
      <c r="H1333" s="147"/>
      <c r="I1333" s="121"/>
      <c r="J1333" s="121"/>
      <c r="K1333" s="48"/>
      <c r="L1333" s="50"/>
      <c r="M1333" s="50"/>
    </row>
    <row r="1334" spans="2:13" s="36" customFormat="1" x14ac:dyDescent="0.3">
      <c r="B1334" s="126"/>
      <c r="C1334" s="151"/>
      <c r="D1334" s="147"/>
      <c r="E1334" s="147"/>
      <c r="F1334" s="148"/>
      <c r="G1334" s="147"/>
      <c r="H1334" s="147"/>
      <c r="I1334" s="121"/>
      <c r="J1334" s="121"/>
      <c r="K1334" s="48"/>
      <c r="L1334" s="50"/>
      <c r="M1334" s="50"/>
    </row>
    <row r="1335" spans="2:13" s="36" customFormat="1" x14ac:dyDescent="0.3">
      <c r="B1335" s="126"/>
      <c r="C1335" s="151"/>
      <c r="D1335" s="147"/>
      <c r="E1335" s="147"/>
      <c r="F1335" s="148"/>
      <c r="G1335" s="147"/>
      <c r="H1335" s="147"/>
      <c r="I1335" s="121"/>
      <c r="J1335" s="121"/>
      <c r="K1335" s="48"/>
      <c r="L1335" s="50"/>
      <c r="M1335" s="50"/>
    </row>
    <row r="1336" spans="2:13" s="36" customFormat="1" x14ac:dyDescent="0.3">
      <c r="B1336" s="126"/>
      <c r="C1336" s="151"/>
      <c r="D1336" s="147"/>
      <c r="E1336" s="147"/>
      <c r="F1336" s="148"/>
      <c r="G1336" s="147"/>
      <c r="H1336" s="147"/>
      <c r="I1336" s="121"/>
      <c r="J1336" s="121"/>
      <c r="K1336" s="48"/>
      <c r="L1336" s="50"/>
      <c r="M1336" s="50"/>
    </row>
    <row r="1337" spans="2:13" s="36" customFormat="1" x14ac:dyDescent="0.3">
      <c r="B1337" s="126"/>
      <c r="C1337" s="151"/>
      <c r="D1337" s="147"/>
      <c r="E1337" s="147"/>
      <c r="F1337" s="148"/>
      <c r="G1337" s="147"/>
      <c r="H1337" s="147"/>
      <c r="I1337" s="121"/>
      <c r="J1337" s="121"/>
      <c r="K1337" s="48"/>
      <c r="L1337" s="50"/>
      <c r="M1337" s="50"/>
    </row>
    <row r="1338" spans="2:13" s="36" customFormat="1" x14ac:dyDescent="0.3">
      <c r="B1338" s="126"/>
      <c r="C1338" s="151"/>
      <c r="D1338" s="147"/>
      <c r="E1338" s="147"/>
      <c r="F1338" s="148"/>
      <c r="G1338" s="147"/>
      <c r="H1338" s="147"/>
      <c r="I1338" s="121"/>
      <c r="J1338" s="121"/>
      <c r="K1338" s="48"/>
      <c r="L1338" s="50"/>
      <c r="M1338" s="50"/>
    </row>
    <row r="1339" spans="2:13" s="36" customFormat="1" x14ac:dyDescent="0.3">
      <c r="B1339" s="126"/>
      <c r="C1339" s="151"/>
      <c r="D1339" s="147"/>
      <c r="E1339" s="147"/>
      <c r="F1339" s="148"/>
      <c r="G1339" s="147"/>
      <c r="H1339" s="147"/>
      <c r="I1339" s="121"/>
      <c r="J1339" s="121"/>
      <c r="K1339" s="48"/>
      <c r="L1339" s="50"/>
      <c r="M1339" s="50"/>
    </row>
    <row r="1340" spans="2:13" s="36" customFormat="1" x14ac:dyDescent="0.3">
      <c r="B1340" s="126"/>
      <c r="C1340" s="151"/>
      <c r="D1340" s="147"/>
      <c r="E1340" s="147"/>
      <c r="F1340" s="148"/>
      <c r="G1340" s="147"/>
      <c r="H1340" s="147"/>
      <c r="I1340" s="121"/>
      <c r="J1340" s="121"/>
      <c r="K1340" s="48"/>
      <c r="L1340" s="50"/>
      <c r="M1340" s="50"/>
    </row>
    <row r="1341" spans="2:13" s="36" customFormat="1" x14ac:dyDescent="0.3">
      <c r="B1341" s="126"/>
      <c r="C1341" s="151"/>
      <c r="D1341" s="147"/>
      <c r="E1341" s="147"/>
      <c r="F1341" s="148"/>
      <c r="G1341" s="147"/>
      <c r="H1341" s="147"/>
      <c r="I1341" s="121"/>
      <c r="J1341" s="121"/>
      <c r="K1341" s="48"/>
      <c r="L1341" s="50"/>
      <c r="M1341" s="50"/>
    </row>
    <row r="1342" spans="2:13" s="36" customFormat="1" x14ac:dyDescent="0.3">
      <c r="B1342" s="126"/>
      <c r="C1342" s="151"/>
      <c r="D1342" s="147"/>
      <c r="E1342" s="147"/>
      <c r="F1342" s="148"/>
      <c r="G1342" s="147"/>
      <c r="H1342" s="147"/>
      <c r="I1342" s="121"/>
      <c r="J1342" s="121"/>
      <c r="K1342" s="48"/>
      <c r="L1342" s="50"/>
      <c r="M1342" s="50"/>
    </row>
    <row r="1343" spans="2:13" s="36" customFormat="1" x14ac:dyDescent="0.3">
      <c r="B1343" s="126"/>
      <c r="C1343" s="151"/>
      <c r="D1343" s="147"/>
      <c r="E1343" s="147"/>
      <c r="F1343" s="148"/>
      <c r="G1343" s="147"/>
      <c r="H1343" s="147"/>
      <c r="I1343" s="121"/>
      <c r="J1343" s="121"/>
      <c r="K1343" s="48"/>
      <c r="L1343" s="50"/>
      <c r="M1343" s="50"/>
    </row>
    <row r="1344" spans="2:13" s="36" customFormat="1" x14ac:dyDescent="0.3">
      <c r="B1344" s="126"/>
      <c r="C1344" s="151"/>
      <c r="D1344" s="147"/>
      <c r="E1344" s="147"/>
      <c r="F1344" s="148"/>
      <c r="G1344" s="147"/>
      <c r="H1344" s="147"/>
      <c r="I1344" s="121"/>
      <c r="J1344" s="121"/>
      <c r="K1344" s="48"/>
      <c r="L1344" s="50"/>
      <c r="M1344" s="50"/>
    </row>
    <row r="1345" spans="2:13" s="36" customFormat="1" x14ac:dyDescent="0.3">
      <c r="B1345" s="126"/>
      <c r="C1345" s="151"/>
      <c r="D1345" s="147"/>
      <c r="E1345" s="147"/>
      <c r="F1345" s="148"/>
      <c r="G1345" s="147"/>
      <c r="H1345" s="147"/>
      <c r="I1345" s="121"/>
      <c r="J1345" s="121"/>
      <c r="K1345" s="48"/>
      <c r="L1345" s="50"/>
      <c r="M1345" s="50"/>
    </row>
    <row r="1346" spans="2:13" s="36" customFormat="1" x14ac:dyDescent="0.3">
      <c r="B1346" s="126"/>
      <c r="C1346" s="151"/>
      <c r="D1346" s="147"/>
      <c r="E1346" s="147"/>
      <c r="F1346" s="148"/>
      <c r="G1346" s="147"/>
      <c r="H1346" s="147"/>
      <c r="I1346" s="121"/>
      <c r="J1346" s="121"/>
      <c r="K1346" s="48"/>
      <c r="L1346" s="50"/>
      <c r="M1346" s="50"/>
    </row>
    <row r="1347" spans="2:13" s="36" customFormat="1" x14ac:dyDescent="0.3">
      <c r="B1347" s="126"/>
      <c r="C1347" s="151"/>
      <c r="D1347" s="147"/>
      <c r="E1347" s="147"/>
      <c r="F1347" s="148"/>
      <c r="G1347" s="147"/>
      <c r="H1347" s="147"/>
      <c r="I1347" s="121"/>
      <c r="J1347" s="121"/>
      <c r="K1347" s="48"/>
      <c r="L1347" s="50"/>
      <c r="M1347" s="50"/>
    </row>
    <row r="1348" spans="2:13" s="36" customFormat="1" x14ac:dyDescent="0.3">
      <c r="B1348" s="126"/>
      <c r="C1348" s="151"/>
      <c r="D1348" s="147"/>
      <c r="E1348" s="147"/>
      <c r="F1348" s="148"/>
      <c r="G1348" s="147"/>
      <c r="H1348" s="147"/>
      <c r="I1348" s="121"/>
      <c r="J1348" s="121"/>
      <c r="K1348" s="48"/>
      <c r="L1348" s="50"/>
      <c r="M1348" s="50"/>
    </row>
    <row r="1349" spans="2:13" s="36" customFormat="1" x14ac:dyDescent="0.3">
      <c r="B1349" s="126"/>
      <c r="C1349" s="151"/>
      <c r="D1349" s="147"/>
      <c r="E1349" s="147"/>
      <c r="F1349" s="148"/>
      <c r="G1349" s="147"/>
      <c r="H1349" s="147"/>
      <c r="I1349" s="121"/>
      <c r="J1349" s="121"/>
      <c r="K1349" s="48"/>
      <c r="L1349" s="50"/>
      <c r="M1349" s="50"/>
    </row>
    <row r="1350" spans="2:13" s="36" customFormat="1" x14ac:dyDescent="0.3">
      <c r="B1350" s="126"/>
      <c r="C1350" s="151"/>
      <c r="D1350" s="147"/>
      <c r="E1350" s="147"/>
      <c r="F1350" s="148"/>
      <c r="G1350" s="147"/>
      <c r="H1350" s="147"/>
      <c r="I1350" s="121"/>
      <c r="J1350" s="121"/>
      <c r="K1350" s="48"/>
      <c r="L1350" s="50"/>
      <c r="M1350" s="50"/>
    </row>
    <row r="1351" spans="2:13" s="36" customFormat="1" x14ac:dyDescent="0.3">
      <c r="B1351" s="126"/>
      <c r="C1351" s="151"/>
      <c r="D1351" s="147"/>
      <c r="E1351" s="147"/>
      <c r="F1351" s="148"/>
      <c r="G1351" s="147"/>
      <c r="H1351" s="147"/>
      <c r="I1351" s="121"/>
      <c r="J1351" s="121"/>
      <c r="K1351" s="48"/>
      <c r="L1351" s="50"/>
      <c r="M1351" s="50"/>
    </row>
    <row r="1352" spans="2:13" s="36" customFormat="1" x14ac:dyDescent="0.3">
      <c r="B1352" s="126"/>
      <c r="C1352" s="151"/>
      <c r="D1352" s="147"/>
      <c r="E1352" s="147"/>
      <c r="F1352" s="148"/>
      <c r="G1352" s="147"/>
      <c r="H1352" s="147"/>
      <c r="I1352" s="121"/>
      <c r="J1352" s="121"/>
      <c r="K1352" s="48"/>
      <c r="L1352" s="50"/>
      <c r="M1352" s="50"/>
    </row>
    <row r="1353" spans="2:13" s="36" customFormat="1" x14ac:dyDescent="0.3">
      <c r="B1353" s="126"/>
      <c r="C1353" s="151"/>
      <c r="D1353" s="147"/>
      <c r="E1353" s="147"/>
      <c r="F1353" s="148"/>
      <c r="G1353" s="147"/>
      <c r="H1353" s="147"/>
      <c r="I1353" s="121"/>
      <c r="J1353" s="121"/>
      <c r="K1353" s="48"/>
      <c r="L1353" s="50"/>
      <c r="M1353" s="50"/>
    </row>
    <row r="1354" spans="2:13" s="36" customFormat="1" x14ac:dyDescent="0.3">
      <c r="B1354" s="126"/>
      <c r="C1354" s="151"/>
      <c r="D1354" s="147"/>
      <c r="E1354" s="147"/>
      <c r="F1354" s="148"/>
      <c r="G1354" s="147"/>
      <c r="H1354" s="147"/>
      <c r="I1354" s="121"/>
      <c r="J1354" s="121"/>
      <c r="K1354" s="48"/>
      <c r="L1354" s="50"/>
      <c r="M1354" s="50"/>
    </row>
    <row r="1355" spans="2:13" s="36" customFormat="1" x14ac:dyDescent="0.3">
      <c r="B1355" s="126"/>
      <c r="C1355" s="151"/>
      <c r="D1355" s="147"/>
      <c r="E1355" s="147"/>
      <c r="F1355" s="148"/>
      <c r="G1355" s="147"/>
      <c r="H1355" s="147"/>
      <c r="I1355" s="121"/>
      <c r="J1355" s="121"/>
      <c r="K1355" s="48"/>
      <c r="L1355" s="50"/>
      <c r="M1355" s="50"/>
    </row>
    <row r="1356" spans="2:13" s="36" customFormat="1" x14ac:dyDescent="0.3">
      <c r="B1356" s="126"/>
      <c r="C1356" s="151"/>
      <c r="D1356" s="147"/>
      <c r="E1356" s="147"/>
      <c r="F1356" s="148"/>
      <c r="G1356" s="147"/>
      <c r="H1356" s="147"/>
      <c r="I1356" s="121"/>
      <c r="J1356" s="121"/>
      <c r="K1356" s="48"/>
      <c r="L1356" s="50"/>
      <c r="M1356" s="50"/>
    </row>
    <row r="1357" spans="2:13" s="36" customFormat="1" x14ac:dyDescent="0.3">
      <c r="B1357" s="126"/>
      <c r="C1357" s="151"/>
      <c r="D1357" s="147"/>
      <c r="E1357" s="147"/>
      <c r="F1357" s="148"/>
      <c r="G1357" s="147"/>
      <c r="H1357" s="147"/>
      <c r="I1357" s="121"/>
      <c r="J1357" s="121"/>
      <c r="K1357" s="48"/>
      <c r="L1357" s="50"/>
      <c r="M1357" s="50"/>
    </row>
    <row r="1358" spans="2:13" s="36" customFormat="1" x14ac:dyDescent="0.3">
      <c r="B1358" s="126"/>
      <c r="C1358" s="151"/>
      <c r="D1358" s="147"/>
      <c r="E1358" s="147"/>
      <c r="F1358" s="148"/>
      <c r="G1358" s="147"/>
      <c r="H1358" s="147"/>
      <c r="I1358" s="121"/>
      <c r="J1358" s="121"/>
      <c r="K1358" s="48"/>
      <c r="L1358" s="50"/>
      <c r="M1358" s="50"/>
    </row>
    <row r="1359" spans="2:13" s="36" customFormat="1" x14ac:dyDescent="0.3">
      <c r="B1359" s="126"/>
      <c r="C1359" s="151"/>
      <c r="D1359" s="147"/>
      <c r="E1359" s="147"/>
      <c r="F1359" s="148"/>
      <c r="G1359" s="147"/>
      <c r="H1359" s="147"/>
      <c r="I1359" s="121"/>
      <c r="J1359" s="121"/>
      <c r="K1359" s="48"/>
      <c r="L1359" s="50"/>
      <c r="M1359" s="50"/>
    </row>
    <row r="1360" spans="2:13" s="36" customFormat="1" x14ac:dyDescent="0.3">
      <c r="B1360" s="126"/>
      <c r="C1360" s="151"/>
      <c r="D1360" s="147"/>
      <c r="E1360" s="147"/>
      <c r="F1360" s="148"/>
      <c r="G1360" s="147"/>
      <c r="H1360" s="147"/>
      <c r="I1360" s="121"/>
      <c r="J1360" s="121"/>
      <c r="K1360" s="48"/>
      <c r="L1360" s="50"/>
      <c r="M1360" s="50"/>
    </row>
    <row r="1361" spans="2:13" s="36" customFormat="1" x14ac:dyDescent="0.3">
      <c r="B1361" s="126"/>
      <c r="C1361" s="151"/>
      <c r="D1361" s="147"/>
      <c r="E1361" s="147"/>
      <c r="F1361" s="148"/>
      <c r="G1361" s="147"/>
      <c r="H1361" s="147"/>
      <c r="I1361" s="121"/>
      <c r="J1361" s="121"/>
      <c r="K1361" s="48"/>
      <c r="L1361" s="50"/>
      <c r="M1361" s="50"/>
    </row>
    <row r="1362" spans="2:13" s="36" customFormat="1" x14ac:dyDescent="0.3">
      <c r="B1362" s="126"/>
      <c r="C1362" s="151"/>
      <c r="D1362" s="147"/>
      <c r="E1362" s="147"/>
      <c r="F1362" s="148"/>
      <c r="G1362" s="147"/>
      <c r="H1362" s="147"/>
      <c r="I1362" s="121"/>
      <c r="J1362" s="121"/>
      <c r="K1362" s="48"/>
      <c r="L1362" s="50"/>
      <c r="M1362" s="50"/>
    </row>
    <row r="1363" spans="2:13" s="36" customFormat="1" x14ac:dyDescent="0.3">
      <c r="B1363" s="126"/>
      <c r="C1363" s="151"/>
      <c r="D1363" s="147"/>
      <c r="E1363" s="147"/>
      <c r="F1363" s="148"/>
      <c r="G1363" s="147"/>
      <c r="H1363" s="147"/>
      <c r="I1363" s="121"/>
      <c r="J1363" s="121"/>
      <c r="K1363" s="48"/>
      <c r="L1363" s="50"/>
      <c r="M1363" s="50"/>
    </row>
    <row r="1364" spans="2:13" s="36" customFormat="1" x14ac:dyDescent="0.3">
      <c r="B1364" s="126"/>
      <c r="C1364" s="151"/>
      <c r="D1364" s="147"/>
      <c r="E1364" s="147"/>
      <c r="F1364" s="148"/>
      <c r="G1364" s="147"/>
      <c r="H1364" s="147"/>
      <c r="I1364" s="121"/>
      <c r="J1364" s="121"/>
      <c r="K1364" s="48"/>
      <c r="L1364" s="50"/>
      <c r="M1364" s="50"/>
    </row>
    <row r="1365" spans="2:13" s="36" customFormat="1" x14ac:dyDescent="0.3">
      <c r="B1365" s="126"/>
      <c r="C1365" s="151"/>
      <c r="D1365" s="147"/>
      <c r="E1365" s="147"/>
      <c r="F1365" s="148"/>
      <c r="G1365" s="147"/>
      <c r="H1365" s="147"/>
      <c r="I1365" s="121"/>
      <c r="J1365" s="121"/>
      <c r="K1365" s="48"/>
      <c r="L1365" s="50"/>
      <c r="M1365" s="50"/>
    </row>
    <row r="1366" spans="2:13" s="36" customFormat="1" x14ac:dyDescent="0.3">
      <c r="B1366" s="126"/>
      <c r="C1366" s="151"/>
      <c r="D1366" s="147"/>
      <c r="E1366" s="147"/>
      <c r="F1366" s="148"/>
      <c r="G1366" s="147"/>
      <c r="H1366" s="147"/>
      <c r="I1366" s="121"/>
      <c r="J1366" s="121"/>
      <c r="K1366" s="48"/>
      <c r="L1366" s="50"/>
      <c r="M1366" s="50"/>
    </row>
    <row r="1367" spans="2:13" s="36" customFormat="1" x14ac:dyDescent="0.3">
      <c r="B1367" s="126"/>
      <c r="C1367" s="151"/>
      <c r="D1367" s="147"/>
      <c r="E1367" s="147"/>
      <c r="F1367" s="148"/>
      <c r="G1367" s="147"/>
      <c r="H1367" s="147"/>
      <c r="I1367" s="121"/>
      <c r="J1367" s="121"/>
      <c r="K1367" s="48"/>
      <c r="L1367" s="50"/>
      <c r="M1367" s="50"/>
    </row>
    <row r="1368" spans="2:13" s="36" customFormat="1" x14ac:dyDescent="0.3">
      <c r="B1368" s="126"/>
      <c r="C1368" s="151"/>
      <c r="D1368" s="147"/>
      <c r="E1368" s="147"/>
      <c r="F1368" s="148"/>
      <c r="G1368" s="147"/>
      <c r="H1368" s="147"/>
      <c r="I1368" s="121"/>
      <c r="J1368" s="121"/>
      <c r="K1368" s="48"/>
      <c r="L1368" s="50"/>
      <c r="M1368" s="50"/>
    </row>
    <row r="1369" spans="2:13" s="36" customFormat="1" x14ac:dyDescent="0.3">
      <c r="B1369" s="126"/>
      <c r="C1369" s="151"/>
      <c r="D1369" s="147"/>
      <c r="E1369" s="147"/>
      <c r="F1369" s="148"/>
      <c r="G1369" s="147"/>
      <c r="H1369" s="147"/>
      <c r="I1369" s="121"/>
      <c r="J1369" s="121"/>
      <c r="K1369" s="48"/>
      <c r="L1369" s="50"/>
      <c r="M1369" s="50"/>
    </row>
    <row r="1370" spans="2:13" s="36" customFormat="1" x14ac:dyDescent="0.3">
      <c r="B1370" s="126"/>
      <c r="C1370" s="151"/>
      <c r="D1370" s="147"/>
      <c r="E1370" s="147"/>
      <c r="F1370" s="148"/>
      <c r="G1370" s="147"/>
      <c r="H1370" s="147"/>
      <c r="I1370" s="121"/>
      <c r="J1370" s="121"/>
      <c r="K1370" s="48"/>
      <c r="L1370" s="50"/>
      <c r="M1370" s="50"/>
    </row>
    <row r="1371" spans="2:13" s="36" customFormat="1" x14ac:dyDescent="0.3">
      <c r="B1371" s="126"/>
      <c r="C1371" s="151"/>
      <c r="D1371" s="147"/>
      <c r="E1371" s="147"/>
      <c r="F1371" s="148"/>
      <c r="G1371" s="147"/>
      <c r="H1371" s="147"/>
      <c r="I1371" s="121"/>
      <c r="J1371" s="121"/>
      <c r="K1371" s="48"/>
      <c r="L1371" s="50"/>
      <c r="M1371" s="50"/>
    </row>
    <row r="1372" spans="2:13" s="36" customFormat="1" x14ac:dyDescent="0.3">
      <c r="B1372" s="126"/>
      <c r="C1372" s="151"/>
      <c r="D1372" s="147"/>
      <c r="E1372" s="147"/>
      <c r="F1372" s="148"/>
      <c r="G1372" s="147"/>
      <c r="H1372" s="147"/>
      <c r="I1372" s="121"/>
      <c r="J1372" s="121"/>
      <c r="K1372" s="48"/>
      <c r="L1372" s="50"/>
      <c r="M1372" s="50"/>
    </row>
    <row r="1373" spans="2:13" s="36" customFormat="1" x14ac:dyDescent="0.3">
      <c r="B1373" s="126"/>
      <c r="C1373" s="151"/>
      <c r="D1373" s="147"/>
      <c r="E1373" s="147"/>
      <c r="F1373" s="148"/>
      <c r="G1373" s="147"/>
      <c r="H1373" s="147"/>
      <c r="I1373" s="121"/>
      <c r="J1373" s="121"/>
      <c r="K1373" s="48"/>
      <c r="L1373" s="50"/>
      <c r="M1373" s="50"/>
    </row>
    <row r="1374" spans="2:13" s="36" customFormat="1" x14ac:dyDescent="0.3">
      <c r="B1374" s="126"/>
      <c r="C1374" s="151"/>
      <c r="D1374" s="147"/>
      <c r="E1374" s="147"/>
      <c r="F1374" s="148"/>
      <c r="G1374" s="147"/>
      <c r="H1374" s="147"/>
      <c r="I1374" s="121"/>
      <c r="J1374" s="121"/>
      <c r="K1374" s="48"/>
      <c r="L1374" s="50"/>
      <c r="M1374" s="50"/>
    </row>
    <row r="1375" spans="2:13" s="36" customFormat="1" x14ac:dyDescent="0.3">
      <c r="B1375" s="126"/>
      <c r="C1375" s="151"/>
      <c r="D1375" s="147"/>
      <c r="E1375" s="147"/>
      <c r="F1375" s="148"/>
      <c r="G1375" s="147"/>
      <c r="H1375" s="147"/>
      <c r="I1375" s="121"/>
      <c r="J1375" s="121"/>
      <c r="K1375" s="48"/>
      <c r="L1375" s="50"/>
      <c r="M1375" s="50"/>
    </row>
    <row r="1376" spans="2:13" s="36" customFormat="1" x14ac:dyDescent="0.3">
      <c r="B1376" s="126"/>
      <c r="C1376" s="151"/>
      <c r="D1376" s="147"/>
      <c r="E1376" s="147"/>
      <c r="F1376" s="148"/>
      <c r="G1376" s="147"/>
      <c r="H1376" s="147"/>
      <c r="I1376" s="121"/>
      <c r="J1376" s="121"/>
      <c r="K1376" s="48"/>
      <c r="L1376" s="50"/>
      <c r="M1376" s="50"/>
    </row>
    <row r="1377" spans="2:13" s="36" customFormat="1" x14ac:dyDescent="0.3">
      <c r="B1377" s="126"/>
      <c r="C1377" s="151"/>
      <c r="D1377" s="147"/>
      <c r="E1377" s="147"/>
      <c r="F1377" s="148"/>
      <c r="G1377" s="147"/>
      <c r="H1377" s="147"/>
      <c r="I1377" s="121"/>
      <c r="J1377" s="121"/>
      <c r="K1377" s="48"/>
      <c r="L1377" s="50"/>
      <c r="M1377" s="50"/>
    </row>
    <row r="1378" spans="2:13" s="36" customFormat="1" x14ac:dyDescent="0.3">
      <c r="B1378" s="126"/>
      <c r="C1378" s="151"/>
      <c r="D1378" s="147"/>
      <c r="E1378" s="147"/>
      <c r="F1378" s="148"/>
      <c r="G1378" s="147"/>
      <c r="H1378" s="147"/>
      <c r="I1378" s="121"/>
      <c r="J1378" s="121"/>
      <c r="K1378" s="48"/>
      <c r="L1378" s="50"/>
      <c r="M1378" s="50"/>
    </row>
    <row r="1379" spans="2:13" s="36" customFormat="1" x14ac:dyDescent="0.3">
      <c r="B1379" s="126"/>
      <c r="C1379" s="151"/>
      <c r="D1379" s="147"/>
      <c r="E1379" s="147"/>
      <c r="F1379" s="148"/>
      <c r="G1379" s="147"/>
      <c r="H1379" s="147"/>
      <c r="I1379" s="121"/>
      <c r="J1379" s="121"/>
      <c r="K1379" s="48"/>
      <c r="L1379" s="50"/>
      <c r="M1379" s="50"/>
    </row>
    <row r="1380" spans="2:13" s="36" customFormat="1" x14ac:dyDescent="0.3">
      <c r="B1380" s="126"/>
      <c r="C1380" s="151"/>
      <c r="D1380" s="147"/>
      <c r="E1380" s="147"/>
      <c r="F1380" s="148"/>
      <c r="G1380" s="147"/>
      <c r="H1380" s="147"/>
      <c r="I1380" s="121"/>
      <c r="J1380" s="121"/>
      <c r="K1380" s="48"/>
      <c r="L1380" s="50"/>
      <c r="M1380" s="50"/>
    </row>
    <row r="1381" spans="2:13" s="36" customFormat="1" x14ac:dyDescent="0.3">
      <c r="B1381" s="126"/>
      <c r="C1381" s="151"/>
      <c r="D1381" s="147"/>
      <c r="E1381" s="147"/>
      <c r="F1381" s="148"/>
      <c r="G1381" s="147"/>
      <c r="H1381" s="147"/>
      <c r="I1381" s="121"/>
      <c r="J1381" s="121"/>
      <c r="K1381" s="48"/>
      <c r="L1381" s="50"/>
      <c r="M1381" s="50"/>
    </row>
    <row r="1382" spans="2:13" s="36" customFormat="1" x14ac:dyDescent="0.3">
      <c r="B1382" s="126"/>
      <c r="C1382" s="151"/>
      <c r="D1382" s="147"/>
      <c r="E1382" s="147"/>
      <c r="F1382" s="148"/>
      <c r="G1382" s="147"/>
      <c r="H1382" s="147"/>
      <c r="I1382" s="121"/>
      <c r="J1382" s="121"/>
      <c r="K1382" s="48"/>
      <c r="L1382" s="50"/>
      <c r="M1382" s="50"/>
    </row>
    <row r="1383" spans="2:13" s="36" customFormat="1" x14ac:dyDescent="0.3">
      <c r="B1383" s="126"/>
      <c r="C1383" s="151"/>
      <c r="D1383" s="147"/>
      <c r="E1383" s="147"/>
      <c r="F1383" s="148"/>
      <c r="G1383" s="147"/>
      <c r="H1383" s="147"/>
      <c r="I1383" s="121"/>
      <c r="J1383" s="121"/>
      <c r="K1383" s="48"/>
      <c r="L1383" s="50"/>
      <c r="M1383" s="50"/>
    </row>
    <row r="1384" spans="2:13" s="36" customFormat="1" x14ac:dyDescent="0.3">
      <c r="B1384" s="126"/>
      <c r="C1384" s="151"/>
      <c r="D1384" s="147"/>
      <c r="E1384" s="147"/>
      <c r="F1384" s="148"/>
      <c r="G1384" s="147"/>
      <c r="H1384" s="147"/>
      <c r="I1384" s="121"/>
      <c r="J1384" s="121"/>
      <c r="K1384" s="48"/>
      <c r="L1384" s="50"/>
      <c r="M1384" s="50"/>
    </row>
    <row r="1385" spans="2:13" s="36" customFormat="1" x14ac:dyDescent="0.3">
      <c r="B1385" s="126"/>
      <c r="C1385" s="151"/>
      <c r="D1385" s="147"/>
      <c r="E1385" s="147"/>
      <c r="F1385" s="148"/>
      <c r="G1385" s="147"/>
      <c r="H1385" s="147"/>
      <c r="I1385" s="121"/>
      <c r="J1385" s="121"/>
      <c r="K1385" s="48"/>
      <c r="L1385" s="50"/>
      <c r="M1385" s="50"/>
    </row>
    <row r="1386" spans="2:13" s="36" customFormat="1" x14ac:dyDescent="0.3">
      <c r="B1386" s="126"/>
      <c r="C1386" s="151"/>
      <c r="D1386" s="147"/>
      <c r="E1386" s="147"/>
      <c r="F1386" s="148"/>
      <c r="G1386" s="147"/>
      <c r="H1386" s="147"/>
      <c r="I1386" s="121"/>
      <c r="J1386" s="121"/>
      <c r="K1386" s="48"/>
      <c r="L1386" s="50"/>
      <c r="M1386" s="50"/>
    </row>
    <row r="1387" spans="2:13" s="36" customFormat="1" x14ac:dyDescent="0.3">
      <c r="B1387" s="126"/>
      <c r="C1387" s="151"/>
      <c r="D1387" s="147"/>
      <c r="E1387" s="147"/>
      <c r="F1387" s="148"/>
      <c r="G1387" s="147"/>
      <c r="H1387" s="147"/>
      <c r="I1387" s="121"/>
      <c r="J1387" s="121"/>
      <c r="K1387" s="48"/>
      <c r="L1387" s="50"/>
      <c r="M1387" s="50"/>
    </row>
    <row r="1388" spans="2:13" s="36" customFormat="1" x14ac:dyDescent="0.3">
      <c r="B1388" s="126"/>
      <c r="C1388" s="151"/>
      <c r="D1388" s="147"/>
      <c r="E1388" s="147"/>
      <c r="F1388" s="148"/>
      <c r="G1388" s="147"/>
      <c r="H1388" s="147"/>
      <c r="I1388" s="121"/>
      <c r="J1388" s="121"/>
      <c r="K1388" s="48"/>
      <c r="L1388" s="50"/>
      <c r="M1388" s="50"/>
    </row>
    <row r="1389" spans="2:13" s="36" customFormat="1" x14ac:dyDescent="0.3">
      <c r="B1389" s="126"/>
      <c r="C1389" s="151"/>
      <c r="D1389" s="147"/>
      <c r="E1389" s="147"/>
      <c r="F1389" s="148"/>
      <c r="G1389" s="147"/>
      <c r="H1389" s="147"/>
      <c r="I1389" s="121"/>
      <c r="J1389" s="121"/>
      <c r="K1389" s="48"/>
      <c r="L1389" s="50"/>
      <c r="M1389" s="50"/>
    </row>
    <row r="1390" spans="2:13" s="36" customFormat="1" x14ac:dyDescent="0.3">
      <c r="B1390" s="126"/>
      <c r="C1390" s="151"/>
      <c r="D1390" s="147"/>
      <c r="E1390" s="147"/>
      <c r="F1390" s="148"/>
      <c r="G1390" s="147"/>
      <c r="H1390" s="147"/>
      <c r="I1390" s="121"/>
      <c r="J1390" s="121"/>
      <c r="K1390" s="48"/>
      <c r="L1390" s="50"/>
      <c r="M1390" s="50"/>
    </row>
    <row r="1391" spans="2:13" s="36" customFormat="1" x14ac:dyDescent="0.3">
      <c r="B1391" s="126"/>
      <c r="C1391" s="151"/>
      <c r="D1391" s="147"/>
      <c r="E1391" s="147"/>
      <c r="F1391" s="148"/>
      <c r="G1391" s="147"/>
      <c r="H1391" s="147"/>
      <c r="I1391" s="121"/>
      <c r="J1391" s="121"/>
      <c r="K1391" s="48"/>
      <c r="L1391" s="50"/>
      <c r="M1391" s="50"/>
    </row>
    <row r="1392" spans="2:13" s="36" customFormat="1" x14ac:dyDescent="0.3">
      <c r="B1392" s="126"/>
      <c r="C1392" s="151"/>
      <c r="D1392" s="147"/>
      <c r="E1392" s="147"/>
      <c r="F1392" s="148"/>
      <c r="G1392" s="147"/>
      <c r="H1392" s="147"/>
      <c r="I1392" s="121"/>
      <c r="J1392" s="121"/>
      <c r="K1392" s="48"/>
      <c r="L1392" s="50"/>
      <c r="M1392" s="50"/>
    </row>
    <row r="1393" spans="2:13" s="36" customFormat="1" x14ac:dyDescent="0.3">
      <c r="B1393" s="126"/>
      <c r="C1393" s="151"/>
      <c r="D1393" s="147"/>
      <c r="E1393" s="147"/>
      <c r="F1393" s="148"/>
      <c r="G1393" s="147"/>
      <c r="H1393" s="147"/>
      <c r="I1393" s="121"/>
      <c r="J1393" s="121"/>
      <c r="K1393" s="48"/>
      <c r="L1393" s="50"/>
      <c r="M1393" s="50"/>
    </row>
    <row r="1394" spans="2:13" s="36" customFormat="1" x14ac:dyDescent="0.3">
      <c r="B1394" s="126"/>
      <c r="C1394" s="151"/>
      <c r="D1394" s="147"/>
      <c r="E1394" s="147"/>
      <c r="F1394" s="148"/>
      <c r="G1394" s="147"/>
      <c r="H1394" s="147"/>
      <c r="I1394" s="121"/>
      <c r="J1394" s="121"/>
      <c r="K1394" s="48"/>
      <c r="L1394" s="50"/>
      <c r="M1394" s="50"/>
    </row>
    <row r="1395" spans="2:13" s="36" customFormat="1" x14ac:dyDescent="0.3">
      <c r="B1395" s="126"/>
      <c r="C1395" s="151"/>
      <c r="D1395" s="147"/>
      <c r="E1395" s="147"/>
      <c r="F1395" s="148"/>
      <c r="G1395" s="147"/>
      <c r="H1395" s="147"/>
      <c r="I1395" s="121"/>
      <c r="J1395" s="121"/>
      <c r="K1395" s="48"/>
      <c r="L1395" s="50"/>
      <c r="M1395" s="50"/>
    </row>
    <row r="1396" spans="2:13" s="36" customFormat="1" x14ac:dyDescent="0.3">
      <c r="B1396" s="126"/>
      <c r="C1396" s="151"/>
      <c r="D1396" s="147"/>
      <c r="E1396" s="147"/>
      <c r="F1396" s="148"/>
      <c r="G1396" s="147"/>
      <c r="H1396" s="147"/>
      <c r="I1396" s="121"/>
      <c r="J1396" s="121"/>
      <c r="K1396" s="48"/>
      <c r="L1396" s="50"/>
      <c r="M1396" s="50"/>
    </row>
    <row r="1397" spans="2:13" s="36" customFormat="1" x14ac:dyDescent="0.3">
      <c r="B1397" s="126"/>
      <c r="C1397" s="151"/>
      <c r="D1397" s="147"/>
      <c r="E1397" s="147"/>
      <c r="F1397" s="148"/>
      <c r="G1397" s="147"/>
      <c r="H1397" s="147"/>
      <c r="I1397" s="121"/>
      <c r="J1397" s="121"/>
      <c r="K1397" s="48"/>
      <c r="L1397" s="50"/>
      <c r="M1397" s="50"/>
    </row>
    <row r="1398" spans="2:13" s="36" customFormat="1" x14ac:dyDescent="0.3">
      <c r="B1398" s="126"/>
      <c r="C1398" s="151"/>
      <c r="D1398" s="147"/>
      <c r="E1398" s="147"/>
      <c r="F1398" s="148"/>
      <c r="G1398" s="147"/>
      <c r="H1398" s="147"/>
      <c r="I1398" s="121"/>
      <c r="J1398" s="121"/>
      <c r="K1398" s="48"/>
      <c r="L1398" s="50"/>
      <c r="M1398" s="50"/>
    </row>
    <row r="1399" spans="2:13" s="36" customFormat="1" x14ac:dyDescent="0.3">
      <c r="B1399" s="126"/>
      <c r="C1399" s="151"/>
      <c r="D1399" s="147"/>
      <c r="E1399" s="147"/>
      <c r="F1399" s="148"/>
      <c r="G1399" s="147"/>
      <c r="H1399" s="147"/>
      <c r="I1399" s="121"/>
      <c r="J1399" s="121"/>
      <c r="K1399" s="48"/>
      <c r="L1399" s="50"/>
      <c r="M1399" s="50"/>
    </row>
    <row r="1400" spans="2:13" s="36" customFormat="1" x14ac:dyDescent="0.3">
      <c r="B1400" s="126"/>
      <c r="C1400" s="151"/>
      <c r="D1400" s="147"/>
      <c r="E1400" s="147"/>
      <c r="F1400" s="148"/>
      <c r="G1400" s="147"/>
      <c r="H1400" s="147"/>
      <c r="I1400" s="121"/>
      <c r="J1400" s="121"/>
      <c r="K1400" s="48"/>
      <c r="L1400" s="50"/>
      <c r="M1400" s="50"/>
    </row>
    <row r="1401" spans="2:13" s="36" customFormat="1" x14ac:dyDescent="0.3">
      <c r="B1401" s="126"/>
      <c r="C1401" s="151"/>
      <c r="D1401" s="147"/>
      <c r="E1401" s="147"/>
      <c r="F1401" s="148"/>
      <c r="G1401" s="147"/>
      <c r="H1401" s="147"/>
      <c r="I1401" s="121"/>
      <c r="J1401" s="121"/>
      <c r="K1401" s="48"/>
      <c r="L1401" s="50"/>
      <c r="M1401" s="50"/>
    </row>
    <row r="1402" spans="2:13" s="36" customFormat="1" x14ac:dyDescent="0.3">
      <c r="B1402" s="126"/>
      <c r="C1402" s="151"/>
      <c r="D1402" s="147"/>
      <c r="E1402" s="147"/>
      <c r="F1402" s="148"/>
      <c r="G1402" s="147"/>
      <c r="H1402" s="147"/>
      <c r="I1402" s="121"/>
      <c r="J1402" s="121"/>
      <c r="K1402" s="48"/>
      <c r="L1402" s="50"/>
      <c r="M1402" s="50"/>
    </row>
    <row r="1403" spans="2:13" s="36" customFormat="1" x14ac:dyDescent="0.3">
      <c r="B1403" s="126"/>
      <c r="C1403" s="151"/>
      <c r="D1403" s="147"/>
      <c r="E1403" s="147"/>
      <c r="F1403" s="148"/>
      <c r="G1403" s="147"/>
      <c r="H1403" s="147"/>
      <c r="I1403" s="121"/>
      <c r="J1403" s="121"/>
      <c r="K1403" s="48"/>
      <c r="L1403" s="50"/>
      <c r="M1403" s="50"/>
    </row>
    <row r="1404" spans="2:13" s="36" customFormat="1" x14ac:dyDescent="0.3">
      <c r="B1404" s="126"/>
      <c r="C1404" s="151"/>
      <c r="D1404" s="147"/>
      <c r="E1404" s="147"/>
      <c r="F1404" s="148"/>
      <c r="G1404" s="147"/>
      <c r="H1404" s="147"/>
      <c r="I1404" s="121"/>
      <c r="J1404" s="121"/>
      <c r="K1404" s="48"/>
      <c r="L1404" s="50"/>
      <c r="M1404" s="50"/>
    </row>
    <row r="1405" spans="2:13" s="36" customFormat="1" x14ac:dyDescent="0.3">
      <c r="B1405" s="126"/>
      <c r="C1405" s="151"/>
      <c r="D1405" s="147"/>
      <c r="E1405" s="147"/>
      <c r="F1405" s="148"/>
      <c r="G1405" s="147"/>
      <c r="H1405" s="147"/>
      <c r="I1405" s="121"/>
      <c r="J1405" s="121"/>
      <c r="K1405" s="48"/>
      <c r="L1405" s="50"/>
      <c r="M1405" s="50"/>
    </row>
    <row r="1406" spans="2:13" s="36" customFormat="1" x14ac:dyDescent="0.3">
      <c r="B1406" s="126"/>
      <c r="C1406" s="151"/>
      <c r="D1406" s="147"/>
      <c r="E1406" s="147"/>
      <c r="F1406" s="148"/>
      <c r="G1406" s="147"/>
      <c r="H1406" s="147"/>
      <c r="I1406" s="121"/>
      <c r="J1406" s="121"/>
      <c r="K1406" s="48"/>
      <c r="L1406" s="50"/>
      <c r="M1406" s="50"/>
    </row>
    <row r="1407" spans="2:13" s="36" customFormat="1" x14ac:dyDescent="0.3">
      <c r="B1407" s="126"/>
      <c r="C1407" s="151"/>
      <c r="D1407" s="147"/>
      <c r="E1407" s="147"/>
      <c r="F1407" s="148"/>
      <c r="G1407" s="147"/>
      <c r="H1407" s="147"/>
      <c r="I1407" s="121"/>
      <c r="J1407" s="121"/>
      <c r="K1407" s="48"/>
      <c r="L1407" s="50"/>
      <c r="M1407" s="50"/>
    </row>
    <row r="1408" spans="2:13" s="36" customFormat="1" x14ac:dyDescent="0.3">
      <c r="B1408" s="126"/>
      <c r="C1408" s="151"/>
      <c r="D1408" s="147"/>
      <c r="E1408" s="147"/>
      <c r="F1408" s="148"/>
      <c r="G1408" s="147"/>
      <c r="H1408" s="147"/>
      <c r="I1408" s="121"/>
      <c r="J1408" s="121"/>
      <c r="K1408" s="48"/>
      <c r="L1408" s="50"/>
      <c r="M1408" s="50"/>
    </row>
    <row r="1409" spans="2:13" s="36" customFormat="1" x14ac:dyDescent="0.3">
      <c r="B1409" s="126"/>
      <c r="C1409" s="151"/>
      <c r="D1409" s="147"/>
      <c r="E1409" s="147"/>
      <c r="F1409" s="148"/>
      <c r="G1409" s="147"/>
      <c r="H1409" s="147"/>
      <c r="I1409" s="121"/>
      <c r="J1409" s="121"/>
      <c r="K1409" s="48"/>
      <c r="L1409" s="50"/>
      <c r="M1409" s="50"/>
    </row>
    <row r="1410" spans="2:13" s="36" customFormat="1" x14ac:dyDescent="0.3">
      <c r="B1410" s="126"/>
      <c r="C1410" s="151"/>
      <c r="D1410" s="147"/>
      <c r="E1410" s="147"/>
      <c r="F1410" s="148"/>
      <c r="G1410" s="147"/>
      <c r="H1410" s="147"/>
      <c r="I1410" s="121"/>
      <c r="J1410" s="121"/>
      <c r="K1410" s="48"/>
      <c r="L1410" s="50"/>
      <c r="M1410" s="50"/>
    </row>
    <row r="1411" spans="2:13" s="36" customFormat="1" x14ac:dyDescent="0.3">
      <c r="B1411" s="126"/>
      <c r="C1411" s="151"/>
      <c r="D1411" s="147"/>
      <c r="E1411" s="147"/>
      <c r="F1411" s="148"/>
      <c r="G1411" s="147"/>
      <c r="H1411" s="147"/>
      <c r="I1411" s="121"/>
      <c r="J1411" s="121"/>
      <c r="K1411" s="48"/>
      <c r="L1411" s="50"/>
      <c r="M1411" s="50"/>
    </row>
    <row r="1412" spans="2:13" s="36" customFormat="1" x14ac:dyDescent="0.3">
      <c r="B1412" s="126"/>
      <c r="C1412" s="151"/>
      <c r="D1412" s="147"/>
      <c r="E1412" s="147"/>
      <c r="F1412" s="148"/>
      <c r="G1412" s="147"/>
      <c r="H1412" s="147"/>
      <c r="I1412" s="121"/>
      <c r="J1412" s="121"/>
      <c r="K1412" s="48"/>
      <c r="L1412" s="50"/>
      <c r="M1412" s="50"/>
    </row>
    <row r="1413" spans="2:13" s="36" customFormat="1" x14ac:dyDescent="0.3">
      <c r="B1413" s="126"/>
      <c r="C1413" s="151"/>
      <c r="D1413" s="147"/>
      <c r="E1413" s="147"/>
      <c r="F1413" s="148"/>
      <c r="G1413" s="147"/>
      <c r="H1413" s="147"/>
      <c r="I1413" s="121"/>
      <c r="J1413" s="121"/>
      <c r="K1413" s="48"/>
      <c r="L1413" s="50"/>
      <c r="M1413" s="50"/>
    </row>
    <row r="1414" spans="2:13" s="36" customFormat="1" x14ac:dyDescent="0.3">
      <c r="B1414" s="126"/>
      <c r="C1414" s="151"/>
      <c r="D1414" s="147"/>
      <c r="E1414" s="147"/>
      <c r="F1414" s="148"/>
      <c r="G1414" s="147"/>
      <c r="H1414" s="147"/>
      <c r="I1414" s="121"/>
      <c r="J1414" s="121"/>
      <c r="K1414" s="48"/>
      <c r="L1414" s="50"/>
      <c r="M1414" s="50"/>
    </row>
    <row r="1415" spans="2:13" s="36" customFormat="1" x14ac:dyDescent="0.3">
      <c r="B1415" s="126"/>
      <c r="C1415" s="151"/>
      <c r="D1415" s="147"/>
      <c r="E1415" s="147"/>
      <c r="F1415" s="148"/>
      <c r="G1415" s="147"/>
      <c r="H1415" s="147"/>
      <c r="I1415" s="121"/>
      <c r="J1415" s="121"/>
      <c r="K1415" s="48"/>
      <c r="L1415" s="50"/>
      <c r="M1415" s="50"/>
    </row>
    <row r="1416" spans="2:13" s="36" customFormat="1" x14ac:dyDescent="0.3">
      <c r="B1416" s="126"/>
      <c r="C1416" s="151"/>
      <c r="D1416" s="147"/>
      <c r="E1416" s="147"/>
      <c r="F1416" s="148"/>
      <c r="G1416" s="147"/>
      <c r="H1416" s="147"/>
      <c r="I1416" s="121"/>
      <c r="J1416" s="121"/>
      <c r="K1416" s="48"/>
      <c r="L1416" s="50"/>
      <c r="M1416" s="50"/>
    </row>
    <row r="1417" spans="2:13" s="36" customFormat="1" x14ac:dyDescent="0.3">
      <c r="B1417" s="126"/>
      <c r="C1417" s="151"/>
      <c r="D1417" s="147"/>
      <c r="E1417" s="147"/>
      <c r="F1417" s="148"/>
      <c r="G1417" s="147"/>
      <c r="H1417" s="147"/>
      <c r="I1417" s="121"/>
      <c r="J1417" s="121"/>
      <c r="K1417" s="48"/>
      <c r="L1417" s="50"/>
      <c r="M1417" s="50"/>
    </row>
    <row r="1418" spans="2:13" s="36" customFormat="1" x14ac:dyDescent="0.3">
      <c r="B1418" s="126"/>
      <c r="C1418" s="151"/>
      <c r="D1418" s="147"/>
      <c r="E1418" s="147"/>
      <c r="F1418" s="148"/>
      <c r="G1418" s="147"/>
      <c r="H1418" s="147"/>
      <c r="I1418" s="121"/>
      <c r="J1418" s="121"/>
      <c r="K1418" s="48"/>
      <c r="L1418" s="50"/>
      <c r="M1418" s="50"/>
    </row>
    <row r="1419" spans="2:13" s="36" customFormat="1" x14ac:dyDescent="0.3">
      <c r="B1419" s="126"/>
      <c r="C1419" s="151"/>
      <c r="D1419" s="147"/>
      <c r="E1419" s="147"/>
      <c r="F1419" s="148"/>
      <c r="G1419" s="147"/>
      <c r="H1419" s="147"/>
      <c r="I1419" s="121"/>
      <c r="J1419" s="121"/>
      <c r="K1419" s="48"/>
      <c r="L1419" s="50"/>
      <c r="M1419" s="50"/>
    </row>
    <row r="1420" spans="2:13" s="36" customFormat="1" x14ac:dyDescent="0.3">
      <c r="B1420" s="126"/>
      <c r="C1420" s="151"/>
      <c r="D1420" s="147"/>
      <c r="E1420" s="147"/>
      <c r="F1420" s="148"/>
      <c r="G1420" s="147"/>
      <c r="H1420" s="147"/>
      <c r="I1420" s="121"/>
      <c r="J1420" s="121"/>
      <c r="K1420" s="48"/>
      <c r="L1420" s="50"/>
      <c r="M1420" s="50"/>
    </row>
    <row r="1421" spans="2:13" s="36" customFormat="1" x14ac:dyDescent="0.3">
      <c r="B1421" s="126"/>
      <c r="C1421" s="151"/>
      <c r="D1421" s="147"/>
      <c r="E1421" s="147"/>
      <c r="F1421" s="148"/>
      <c r="G1421" s="147"/>
      <c r="H1421" s="147"/>
      <c r="I1421" s="121"/>
      <c r="J1421" s="121"/>
      <c r="K1421" s="48"/>
      <c r="L1421" s="50"/>
      <c r="M1421" s="50"/>
    </row>
    <row r="1422" spans="2:13" s="36" customFormat="1" x14ac:dyDescent="0.3">
      <c r="B1422" s="126"/>
      <c r="C1422" s="151"/>
      <c r="D1422" s="147"/>
      <c r="E1422" s="147"/>
      <c r="F1422" s="148"/>
      <c r="G1422" s="147"/>
      <c r="H1422" s="147"/>
      <c r="I1422" s="121"/>
      <c r="J1422" s="121"/>
      <c r="K1422" s="48"/>
      <c r="L1422" s="50"/>
      <c r="M1422" s="50"/>
    </row>
    <row r="1423" spans="2:13" s="36" customFormat="1" x14ac:dyDescent="0.3">
      <c r="B1423" s="126"/>
      <c r="C1423" s="151"/>
      <c r="D1423" s="147"/>
      <c r="E1423" s="147"/>
      <c r="F1423" s="148"/>
      <c r="G1423" s="147"/>
      <c r="H1423" s="147"/>
      <c r="I1423" s="121"/>
      <c r="J1423" s="121"/>
      <c r="K1423" s="48"/>
      <c r="L1423" s="50"/>
      <c r="M1423" s="50"/>
    </row>
    <row r="1424" spans="2:13" s="36" customFormat="1" x14ac:dyDescent="0.3">
      <c r="B1424" s="126"/>
      <c r="C1424" s="151"/>
      <c r="D1424" s="147"/>
      <c r="E1424" s="147"/>
      <c r="F1424" s="148"/>
      <c r="G1424" s="147"/>
      <c r="H1424" s="147"/>
      <c r="I1424" s="121"/>
      <c r="J1424" s="121"/>
      <c r="K1424" s="48"/>
      <c r="L1424" s="50"/>
      <c r="M1424" s="50"/>
    </row>
    <row r="1425" spans="2:13" s="36" customFormat="1" x14ac:dyDescent="0.3">
      <c r="B1425" s="126"/>
      <c r="C1425" s="151"/>
      <c r="D1425" s="147"/>
      <c r="E1425" s="147"/>
      <c r="F1425" s="148"/>
      <c r="G1425" s="147"/>
      <c r="H1425" s="147"/>
      <c r="I1425" s="121"/>
      <c r="J1425" s="121"/>
      <c r="K1425" s="48"/>
      <c r="L1425" s="50"/>
      <c r="M1425" s="50"/>
    </row>
    <row r="1426" spans="2:13" s="36" customFormat="1" x14ac:dyDescent="0.3">
      <c r="B1426" s="126"/>
      <c r="C1426" s="151"/>
      <c r="D1426" s="147"/>
      <c r="E1426" s="147"/>
      <c r="F1426" s="148"/>
      <c r="G1426" s="147"/>
      <c r="H1426" s="147"/>
      <c r="I1426" s="121"/>
      <c r="J1426" s="121"/>
      <c r="K1426" s="48"/>
      <c r="L1426" s="50"/>
      <c r="M1426" s="50"/>
    </row>
    <row r="1427" spans="2:13" s="36" customFormat="1" x14ac:dyDescent="0.3">
      <c r="B1427" s="126"/>
      <c r="C1427" s="151"/>
      <c r="D1427" s="147"/>
      <c r="E1427" s="147"/>
      <c r="F1427" s="148"/>
      <c r="G1427" s="147"/>
      <c r="H1427" s="147"/>
      <c r="I1427" s="121"/>
      <c r="J1427" s="121"/>
      <c r="K1427" s="48"/>
      <c r="L1427" s="50"/>
      <c r="M1427" s="50"/>
    </row>
    <row r="1428" spans="2:13" s="36" customFormat="1" x14ac:dyDescent="0.3">
      <c r="B1428" s="126"/>
      <c r="C1428" s="151"/>
      <c r="D1428" s="147"/>
      <c r="E1428" s="147"/>
      <c r="F1428" s="148"/>
      <c r="G1428" s="147"/>
      <c r="H1428" s="147"/>
      <c r="I1428" s="121"/>
      <c r="J1428" s="121"/>
      <c r="K1428" s="48"/>
      <c r="L1428" s="50"/>
      <c r="M1428" s="50"/>
    </row>
    <row r="1429" spans="2:13" s="36" customFormat="1" x14ac:dyDescent="0.3">
      <c r="B1429" s="126"/>
      <c r="C1429" s="151"/>
      <c r="D1429" s="147"/>
      <c r="E1429" s="147"/>
      <c r="F1429" s="148"/>
      <c r="G1429" s="147"/>
      <c r="H1429" s="147"/>
      <c r="I1429" s="121"/>
      <c r="J1429" s="121"/>
      <c r="K1429" s="48"/>
      <c r="L1429" s="50"/>
      <c r="M1429" s="50"/>
    </row>
    <row r="1430" spans="2:13" s="36" customFormat="1" x14ac:dyDescent="0.3">
      <c r="B1430" s="126"/>
      <c r="C1430" s="151"/>
      <c r="D1430" s="147"/>
      <c r="E1430" s="147"/>
      <c r="F1430" s="148"/>
      <c r="G1430" s="147"/>
      <c r="H1430" s="147"/>
      <c r="I1430" s="121"/>
      <c r="J1430" s="121"/>
      <c r="K1430" s="48"/>
      <c r="L1430" s="50"/>
      <c r="M1430" s="50"/>
    </row>
    <row r="1431" spans="2:13" s="36" customFormat="1" x14ac:dyDescent="0.3">
      <c r="B1431" s="126"/>
      <c r="C1431" s="151"/>
      <c r="D1431" s="147"/>
      <c r="E1431" s="147"/>
      <c r="F1431" s="148"/>
      <c r="G1431" s="147"/>
      <c r="H1431" s="147"/>
      <c r="I1431" s="121"/>
      <c r="J1431" s="121"/>
      <c r="K1431" s="48"/>
      <c r="L1431" s="50"/>
      <c r="M1431" s="50"/>
    </row>
    <row r="1432" spans="2:13" s="36" customFormat="1" x14ac:dyDescent="0.3">
      <c r="B1432" s="126"/>
      <c r="C1432" s="151"/>
      <c r="D1432" s="147"/>
      <c r="E1432" s="147"/>
      <c r="F1432" s="148"/>
      <c r="G1432" s="147"/>
      <c r="H1432" s="147"/>
      <c r="I1432" s="121"/>
      <c r="J1432" s="121"/>
      <c r="K1432" s="48"/>
      <c r="L1432" s="50"/>
      <c r="M1432" s="50"/>
    </row>
    <row r="1433" spans="2:13" s="36" customFormat="1" x14ac:dyDescent="0.3">
      <c r="B1433" s="126"/>
      <c r="C1433" s="151"/>
      <c r="D1433" s="147"/>
      <c r="E1433" s="147"/>
      <c r="F1433" s="148"/>
      <c r="G1433" s="147"/>
      <c r="H1433" s="147"/>
      <c r="I1433" s="121"/>
      <c r="J1433" s="121"/>
      <c r="K1433" s="48"/>
      <c r="L1433" s="50"/>
      <c r="M1433" s="50"/>
    </row>
    <row r="1434" spans="2:13" s="36" customFormat="1" x14ac:dyDescent="0.3">
      <c r="B1434" s="126"/>
      <c r="C1434" s="151"/>
      <c r="D1434" s="147"/>
      <c r="E1434" s="147"/>
      <c r="F1434" s="148"/>
      <c r="G1434" s="147"/>
      <c r="H1434" s="147"/>
      <c r="I1434" s="121"/>
      <c r="J1434" s="121"/>
      <c r="K1434" s="48"/>
      <c r="L1434" s="50"/>
      <c r="M1434" s="50"/>
    </row>
    <row r="1435" spans="2:13" s="36" customFormat="1" x14ac:dyDescent="0.3">
      <c r="B1435" s="126"/>
      <c r="C1435" s="151"/>
      <c r="D1435" s="147"/>
      <c r="E1435" s="147"/>
      <c r="F1435" s="148"/>
      <c r="G1435" s="147"/>
      <c r="H1435" s="147"/>
      <c r="I1435" s="121"/>
      <c r="J1435" s="121"/>
      <c r="K1435" s="48"/>
      <c r="L1435" s="50"/>
      <c r="M1435" s="50"/>
    </row>
    <row r="1436" spans="2:13" s="36" customFormat="1" x14ac:dyDescent="0.3">
      <c r="B1436" s="126"/>
      <c r="C1436" s="151"/>
      <c r="D1436" s="147"/>
      <c r="E1436" s="147"/>
      <c r="F1436" s="148"/>
      <c r="G1436" s="147"/>
      <c r="H1436" s="147"/>
      <c r="I1436" s="121"/>
      <c r="J1436" s="121"/>
      <c r="K1436" s="48"/>
      <c r="L1436" s="50"/>
      <c r="M1436" s="50"/>
    </row>
    <row r="1437" spans="2:13" s="36" customFormat="1" x14ac:dyDescent="0.3">
      <c r="B1437" s="126"/>
      <c r="C1437" s="151"/>
      <c r="D1437" s="147"/>
      <c r="E1437" s="147"/>
      <c r="F1437" s="148"/>
      <c r="G1437" s="147"/>
      <c r="H1437" s="147"/>
      <c r="I1437" s="121"/>
      <c r="J1437" s="121"/>
      <c r="K1437" s="48"/>
      <c r="L1437" s="50"/>
      <c r="M1437" s="50"/>
    </row>
    <row r="1438" spans="2:13" s="36" customFormat="1" x14ac:dyDescent="0.3">
      <c r="B1438" s="126"/>
      <c r="C1438" s="151"/>
      <c r="D1438" s="147"/>
      <c r="E1438" s="147"/>
      <c r="F1438" s="148"/>
      <c r="G1438" s="147"/>
      <c r="H1438" s="147"/>
      <c r="I1438" s="121"/>
      <c r="J1438" s="121"/>
      <c r="K1438" s="48"/>
      <c r="L1438" s="50"/>
      <c r="M1438" s="50"/>
    </row>
    <row r="1439" spans="2:13" s="36" customFormat="1" x14ac:dyDescent="0.3">
      <c r="B1439" s="126"/>
      <c r="C1439" s="151"/>
      <c r="D1439" s="147"/>
      <c r="E1439" s="147"/>
      <c r="F1439" s="148"/>
      <c r="G1439" s="147"/>
      <c r="H1439" s="147"/>
      <c r="I1439" s="121"/>
      <c r="J1439" s="121"/>
      <c r="K1439" s="48"/>
      <c r="L1439" s="50"/>
      <c r="M1439" s="50"/>
    </row>
    <row r="1440" spans="2:13" s="36" customFormat="1" x14ac:dyDescent="0.3">
      <c r="B1440" s="126"/>
      <c r="C1440" s="151"/>
      <c r="D1440" s="147"/>
      <c r="E1440" s="147"/>
      <c r="F1440" s="148"/>
      <c r="G1440" s="147"/>
      <c r="H1440" s="147"/>
      <c r="I1440" s="121"/>
      <c r="J1440" s="121"/>
      <c r="K1440" s="48"/>
      <c r="L1440" s="50"/>
      <c r="M1440" s="50"/>
    </row>
    <row r="1441" spans="2:13" s="36" customFormat="1" x14ac:dyDescent="0.3">
      <c r="B1441" s="126"/>
      <c r="C1441" s="151"/>
      <c r="D1441" s="147"/>
      <c r="E1441" s="147"/>
      <c r="F1441" s="148"/>
      <c r="G1441" s="147"/>
      <c r="H1441" s="147"/>
      <c r="I1441" s="121"/>
      <c r="J1441" s="121"/>
      <c r="K1441" s="48"/>
      <c r="L1441" s="50"/>
      <c r="M1441" s="50"/>
    </row>
    <row r="1442" spans="2:13" s="36" customFormat="1" x14ac:dyDescent="0.3">
      <c r="B1442" s="126"/>
      <c r="C1442" s="151"/>
      <c r="D1442" s="147"/>
      <c r="E1442" s="147"/>
      <c r="F1442" s="148"/>
      <c r="G1442" s="147"/>
      <c r="H1442" s="147"/>
      <c r="I1442" s="121"/>
      <c r="J1442" s="121"/>
      <c r="K1442" s="48"/>
      <c r="L1442" s="50"/>
      <c r="M1442" s="50"/>
    </row>
    <row r="1443" spans="2:13" s="36" customFormat="1" x14ac:dyDescent="0.3">
      <c r="B1443" s="126"/>
      <c r="C1443" s="151"/>
      <c r="D1443" s="147"/>
      <c r="E1443" s="147"/>
      <c r="F1443" s="148"/>
      <c r="G1443" s="147"/>
      <c r="H1443" s="147"/>
      <c r="I1443" s="121"/>
      <c r="J1443" s="121"/>
      <c r="K1443" s="48"/>
      <c r="L1443" s="50"/>
      <c r="M1443" s="50"/>
    </row>
    <row r="1444" spans="2:13" s="36" customFormat="1" x14ac:dyDescent="0.3">
      <c r="B1444" s="126"/>
      <c r="C1444" s="151"/>
      <c r="D1444" s="147"/>
      <c r="E1444" s="147"/>
      <c r="F1444" s="148"/>
      <c r="G1444" s="147"/>
      <c r="H1444" s="147"/>
      <c r="I1444" s="121"/>
      <c r="J1444" s="121"/>
      <c r="K1444" s="48"/>
      <c r="L1444" s="50"/>
      <c r="M1444" s="50"/>
    </row>
    <row r="1445" spans="2:13" s="36" customFormat="1" x14ac:dyDescent="0.3">
      <c r="B1445" s="126"/>
      <c r="C1445" s="151"/>
      <c r="D1445" s="147"/>
      <c r="E1445" s="147"/>
      <c r="F1445" s="148"/>
      <c r="G1445" s="147"/>
      <c r="H1445" s="147"/>
      <c r="I1445" s="121"/>
      <c r="J1445" s="121"/>
      <c r="K1445" s="48"/>
      <c r="L1445" s="50"/>
      <c r="M1445" s="50"/>
    </row>
    <row r="1446" spans="2:13" s="36" customFormat="1" x14ac:dyDescent="0.3">
      <c r="B1446" s="126"/>
      <c r="C1446" s="151"/>
      <c r="D1446" s="147"/>
      <c r="E1446" s="147"/>
      <c r="F1446" s="148"/>
      <c r="G1446" s="147"/>
      <c r="H1446" s="147"/>
      <c r="I1446" s="121"/>
      <c r="J1446" s="121"/>
      <c r="K1446" s="48"/>
      <c r="L1446" s="50"/>
      <c r="M1446" s="50"/>
    </row>
    <row r="1447" spans="2:13" s="36" customFormat="1" x14ac:dyDescent="0.3">
      <c r="B1447" s="126"/>
      <c r="C1447" s="151"/>
      <c r="D1447" s="147"/>
      <c r="E1447" s="147"/>
      <c r="F1447" s="148"/>
      <c r="G1447" s="147"/>
      <c r="H1447" s="147"/>
      <c r="I1447" s="121"/>
      <c r="J1447" s="121"/>
      <c r="K1447" s="48"/>
      <c r="L1447" s="50"/>
      <c r="M1447" s="50"/>
    </row>
    <row r="1448" spans="2:13" s="36" customFormat="1" x14ac:dyDescent="0.3">
      <c r="B1448" s="126"/>
      <c r="C1448" s="151"/>
      <c r="D1448" s="147"/>
      <c r="E1448" s="147"/>
      <c r="F1448" s="148"/>
      <c r="G1448" s="147"/>
      <c r="H1448" s="147"/>
      <c r="I1448" s="121"/>
      <c r="J1448" s="121"/>
      <c r="K1448" s="48"/>
      <c r="L1448" s="50"/>
      <c r="M1448" s="50"/>
    </row>
    <row r="1449" spans="2:13" s="36" customFormat="1" x14ac:dyDescent="0.3">
      <c r="B1449" s="126"/>
      <c r="C1449" s="151"/>
      <c r="D1449" s="147"/>
      <c r="E1449" s="147"/>
      <c r="F1449" s="148"/>
      <c r="G1449" s="147"/>
      <c r="H1449" s="147"/>
      <c r="I1449" s="121"/>
      <c r="J1449" s="121"/>
      <c r="K1449" s="48"/>
      <c r="L1449" s="50"/>
      <c r="M1449" s="50"/>
    </row>
    <row r="1450" spans="2:13" s="36" customFormat="1" x14ac:dyDescent="0.3">
      <c r="B1450" s="126"/>
      <c r="C1450" s="151"/>
      <c r="D1450" s="147"/>
      <c r="E1450" s="147"/>
      <c r="F1450" s="148"/>
      <c r="G1450" s="147"/>
      <c r="H1450" s="147"/>
      <c r="I1450" s="121"/>
      <c r="J1450" s="121"/>
      <c r="K1450" s="48"/>
      <c r="L1450" s="50"/>
      <c r="M1450" s="50"/>
    </row>
    <row r="1451" spans="2:13" s="36" customFormat="1" x14ac:dyDescent="0.3">
      <c r="B1451" s="126"/>
      <c r="C1451" s="151"/>
      <c r="D1451" s="147"/>
      <c r="E1451" s="147"/>
      <c r="F1451" s="148"/>
      <c r="G1451" s="147"/>
      <c r="H1451" s="147"/>
      <c r="I1451" s="121"/>
      <c r="J1451" s="121"/>
      <c r="K1451" s="48"/>
      <c r="L1451" s="50"/>
      <c r="M1451" s="50"/>
    </row>
    <row r="1452" spans="2:13" s="36" customFormat="1" x14ac:dyDescent="0.3">
      <c r="B1452" s="126"/>
      <c r="C1452" s="151"/>
      <c r="D1452" s="147"/>
      <c r="E1452" s="147"/>
      <c r="F1452" s="148"/>
      <c r="G1452" s="147"/>
      <c r="H1452" s="147"/>
      <c r="I1452" s="121"/>
      <c r="J1452" s="121"/>
      <c r="K1452" s="48"/>
      <c r="L1452" s="50"/>
      <c r="M1452" s="50"/>
    </row>
    <row r="1453" spans="2:13" s="36" customFormat="1" x14ac:dyDescent="0.3">
      <c r="B1453" s="126"/>
      <c r="C1453" s="151"/>
      <c r="D1453" s="147"/>
      <c r="E1453" s="147"/>
      <c r="F1453" s="148"/>
      <c r="G1453" s="147"/>
      <c r="H1453" s="147"/>
      <c r="I1453" s="121"/>
      <c r="J1453" s="121"/>
      <c r="K1453" s="48"/>
      <c r="L1453" s="50"/>
      <c r="M1453" s="50"/>
    </row>
    <row r="1454" spans="2:13" s="36" customFormat="1" x14ac:dyDescent="0.3">
      <c r="B1454" s="126"/>
      <c r="C1454" s="151"/>
      <c r="D1454" s="147"/>
      <c r="E1454" s="147"/>
      <c r="F1454" s="148"/>
      <c r="G1454" s="147"/>
      <c r="H1454" s="147"/>
      <c r="I1454" s="121"/>
      <c r="J1454" s="121"/>
      <c r="K1454" s="48"/>
      <c r="L1454" s="50"/>
      <c r="M1454" s="50"/>
    </row>
    <row r="1455" spans="2:13" s="36" customFormat="1" x14ac:dyDescent="0.3">
      <c r="B1455" s="126"/>
      <c r="C1455" s="151"/>
      <c r="D1455" s="147"/>
      <c r="E1455" s="147"/>
      <c r="F1455" s="148"/>
      <c r="G1455" s="147"/>
      <c r="H1455" s="147"/>
      <c r="I1455" s="121"/>
      <c r="J1455" s="121"/>
      <c r="K1455" s="48"/>
      <c r="L1455" s="50"/>
      <c r="M1455" s="50"/>
    </row>
    <row r="1456" spans="2:13" s="36" customFormat="1" x14ac:dyDescent="0.3">
      <c r="B1456" s="126"/>
      <c r="C1456" s="151"/>
      <c r="D1456" s="147"/>
      <c r="E1456" s="147"/>
      <c r="F1456" s="148"/>
      <c r="G1456" s="147"/>
      <c r="H1456" s="147"/>
      <c r="I1456" s="121"/>
      <c r="J1456" s="121"/>
      <c r="K1456" s="48"/>
      <c r="L1456" s="50"/>
      <c r="M1456" s="50"/>
    </row>
    <row r="1457" spans="2:13" s="36" customFormat="1" x14ac:dyDescent="0.3">
      <c r="B1457" s="126"/>
      <c r="C1457" s="151"/>
      <c r="D1457" s="147"/>
      <c r="E1457" s="147"/>
      <c r="F1457" s="148"/>
      <c r="G1457" s="147"/>
      <c r="H1457" s="147"/>
      <c r="I1457" s="121"/>
      <c r="J1457" s="121"/>
      <c r="K1457" s="48"/>
      <c r="L1457" s="50"/>
      <c r="M1457" s="50"/>
    </row>
    <row r="1458" spans="2:13" s="36" customFormat="1" x14ac:dyDescent="0.3">
      <c r="B1458" s="126"/>
      <c r="C1458" s="151"/>
      <c r="D1458" s="147"/>
      <c r="E1458" s="147"/>
      <c r="F1458" s="148"/>
      <c r="G1458" s="147"/>
      <c r="H1458" s="147"/>
      <c r="I1458" s="121"/>
      <c r="J1458" s="121"/>
      <c r="K1458" s="48"/>
      <c r="L1458" s="50"/>
      <c r="M1458" s="50"/>
    </row>
    <row r="1459" spans="2:13" s="36" customFormat="1" x14ac:dyDescent="0.3">
      <c r="B1459" s="126"/>
      <c r="C1459" s="151"/>
      <c r="D1459" s="147"/>
      <c r="E1459" s="147"/>
      <c r="F1459" s="148"/>
      <c r="G1459" s="147"/>
      <c r="H1459" s="147"/>
      <c r="I1459" s="121"/>
      <c r="J1459" s="121"/>
      <c r="K1459" s="48"/>
      <c r="L1459" s="50"/>
      <c r="M1459" s="50"/>
    </row>
    <row r="1460" spans="2:13" s="36" customFormat="1" x14ac:dyDescent="0.3">
      <c r="B1460" s="126"/>
      <c r="C1460" s="151"/>
      <c r="D1460" s="147"/>
      <c r="E1460" s="147"/>
      <c r="F1460" s="148"/>
      <c r="G1460" s="147"/>
      <c r="H1460" s="147"/>
      <c r="I1460" s="121"/>
      <c r="J1460" s="121"/>
      <c r="K1460" s="48"/>
      <c r="L1460" s="50"/>
      <c r="M1460" s="50"/>
    </row>
    <row r="1461" spans="2:13" s="36" customFormat="1" x14ac:dyDescent="0.3">
      <c r="B1461" s="126"/>
      <c r="C1461" s="151"/>
      <c r="D1461" s="147"/>
      <c r="E1461" s="147"/>
      <c r="F1461" s="148"/>
      <c r="G1461" s="147"/>
      <c r="H1461" s="147"/>
      <c r="I1461" s="121"/>
      <c r="J1461" s="121"/>
      <c r="K1461" s="48"/>
      <c r="L1461" s="50"/>
      <c r="M1461" s="50"/>
    </row>
    <row r="1462" spans="2:13" s="36" customFormat="1" x14ac:dyDescent="0.3">
      <c r="B1462" s="126"/>
      <c r="C1462" s="151"/>
      <c r="D1462" s="147"/>
      <c r="E1462" s="147"/>
      <c r="F1462" s="148"/>
      <c r="G1462" s="147"/>
      <c r="H1462" s="147"/>
      <c r="I1462" s="121"/>
      <c r="J1462" s="121"/>
      <c r="K1462" s="48"/>
      <c r="L1462" s="50"/>
      <c r="M1462" s="50"/>
    </row>
    <row r="1463" spans="2:13" s="36" customFormat="1" x14ac:dyDescent="0.3">
      <c r="B1463" s="126"/>
      <c r="C1463" s="151"/>
      <c r="D1463" s="147"/>
      <c r="E1463" s="147"/>
      <c r="F1463" s="148"/>
      <c r="G1463" s="147"/>
      <c r="H1463" s="147"/>
      <c r="I1463" s="121"/>
      <c r="J1463" s="121"/>
      <c r="K1463" s="48"/>
      <c r="L1463" s="50"/>
      <c r="M1463" s="50"/>
    </row>
    <row r="1464" spans="2:13" s="36" customFormat="1" x14ac:dyDescent="0.3">
      <c r="B1464" s="126"/>
      <c r="C1464" s="151"/>
      <c r="D1464" s="147"/>
      <c r="E1464" s="147"/>
      <c r="F1464" s="148"/>
      <c r="G1464" s="147"/>
      <c r="H1464" s="147"/>
      <c r="I1464" s="121"/>
      <c r="J1464" s="121"/>
      <c r="K1464" s="48"/>
      <c r="L1464" s="50"/>
      <c r="M1464" s="50"/>
    </row>
    <row r="1465" spans="2:13" s="36" customFormat="1" x14ac:dyDescent="0.3">
      <c r="B1465" s="126"/>
      <c r="C1465" s="151"/>
      <c r="D1465" s="147"/>
      <c r="E1465" s="147"/>
      <c r="F1465" s="148"/>
      <c r="G1465" s="147"/>
      <c r="H1465" s="147"/>
      <c r="I1465" s="121"/>
      <c r="J1465" s="121"/>
      <c r="K1465" s="48"/>
      <c r="L1465" s="50"/>
      <c r="M1465" s="50"/>
    </row>
    <row r="1466" spans="2:13" s="36" customFormat="1" x14ac:dyDescent="0.3">
      <c r="B1466" s="126"/>
      <c r="C1466" s="151"/>
      <c r="D1466" s="147"/>
      <c r="E1466" s="147"/>
      <c r="F1466" s="148"/>
      <c r="G1466" s="147"/>
      <c r="H1466" s="147"/>
      <c r="I1466" s="121"/>
      <c r="J1466" s="121"/>
      <c r="K1466" s="48"/>
      <c r="L1466" s="50"/>
      <c r="M1466" s="50"/>
    </row>
    <row r="1467" spans="2:13" s="36" customFormat="1" x14ac:dyDescent="0.3">
      <c r="B1467" s="126"/>
      <c r="C1467" s="151"/>
      <c r="D1467" s="147"/>
      <c r="E1467" s="147"/>
      <c r="F1467" s="148"/>
      <c r="G1467" s="147"/>
      <c r="H1467" s="147"/>
      <c r="I1467" s="121"/>
      <c r="J1467" s="121"/>
      <c r="K1467" s="48"/>
      <c r="L1467" s="50"/>
      <c r="M1467" s="50"/>
    </row>
    <row r="1468" spans="2:13" s="36" customFormat="1" x14ac:dyDescent="0.3">
      <c r="B1468" s="126"/>
      <c r="C1468" s="151"/>
      <c r="D1468" s="147"/>
      <c r="E1468" s="147"/>
      <c r="F1468" s="148"/>
      <c r="G1468" s="147"/>
      <c r="H1468" s="147"/>
      <c r="I1468" s="121"/>
      <c r="J1468" s="121"/>
      <c r="K1468" s="48"/>
      <c r="L1468" s="50"/>
      <c r="M1468" s="50"/>
    </row>
    <row r="1469" spans="2:13" s="36" customFormat="1" x14ac:dyDescent="0.3">
      <c r="B1469" s="126"/>
      <c r="C1469" s="151"/>
      <c r="D1469" s="147"/>
      <c r="E1469" s="147"/>
      <c r="F1469" s="148"/>
      <c r="G1469" s="147"/>
      <c r="H1469" s="147"/>
      <c r="I1469" s="121"/>
      <c r="J1469" s="121"/>
      <c r="K1469" s="48"/>
      <c r="L1469" s="50"/>
      <c r="M1469" s="50"/>
    </row>
    <row r="1470" spans="2:13" s="36" customFormat="1" x14ac:dyDescent="0.3">
      <c r="B1470" s="126"/>
      <c r="C1470" s="151"/>
      <c r="D1470" s="147"/>
      <c r="E1470" s="147"/>
      <c r="F1470" s="148"/>
      <c r="G1470" s="147"/>
      <c r="H1470" s="147"/>
      <c r="I1470" s="121"/>
      <c r="J1470" s="121"/>
      <c r="K1470" s="48"/>
      <c r="L1470" s="50"/>
      <c r="M1470" s="50"/>
    </row>
    <row r="1471" spans="2:13" s="36" customFormat="1" x14ac:dyDescent="0.3">
      <c r="B1471" s="126"/>
      <c r="C1471" s="151"/>
      <c r="D1471" s="147"/>
      <c r="E1471" s="147"/>
      <c r="F1471" s="148"/>
      <c r="G1471" s="147"/>
      <c r="H1471" s="147"/>
      <c r="I1471" s="121"/>
      <c r="J1471" s="121"/>
      <c r="K1471" s="48"/>
      <c r="L1471" s="50"/>
      <c r="M1471" s="50"/>
    </row>
    <row r="1472" spans="2:13" s="36" customFormat="1" x14ac:dyDescent="0.3">
      <c r="B1472" s="126"/>
      <c r="C1472" s="151"/>
      <c r="D1472" s="147"/>
      <c r="E1472" s="147"/>
      <c r="F1472" s="148"/>
      <c r="G1472" s="147"/>
      <c r="H1472" s="147"/>
      <c r="I1472" s="121"/>
      <c r="J1472" s="121"/>
      <c r="K1472" s="48"/>
      <c r="L1472" s="50"/>
      <c r="M1472" s="50"/>
    </row>
    <row r="1473" spans="2:13" s="36" customFormat="1" x14ac:dyDescent="0.3">
      <c r="B1473" s="126"/>
      <c r="C1473" s="151"/>
      <c r="D1473" s="147"/>
      <c r="E1473" s="147"/>
      <c r="F1473" s="148"/>
      <c r="G1473" s="147"/>
      <c r="H1473" s="147"/>
      <c r="I1473" s="121"/>
      <c r="J1473" s="121"/>
      <c r="K1473" s="48"/>
      <c r="L1473" s="50"/>
      <c r="M1473" s="50"/>
    </row>
    <row r="1474" spans="2:13" s="36" customFormat="1" x14ac:dyDescent="0.3">
      <c r="B1474" s="126"/>
      <c r="C1474" s="151"/>
      <c r="D1474" s="147"/>
      <c r="E1474" s="147"/>
      <c r="F1474" s="148"/>
      <c r="G1474" s="147"/>
      <c r="H1474" s="147"/>
      <c r="I1474" s="121"/>
      <c r="J1474" s="121"/>
      <c r="K1474" s="48"/>
      <c r="L1474" s="50"/>
      <c r="M1474" s="50"/>
    </row>
    <row r="1475" spans="2:13" s="36" customFormat="1" x14ac:dyDescent="0.3">
      <c r="B1475" s="126"/>
      <c r="C1475" s="151"/>
      <c r="D1475" s="147"/>
      <c r="E1475" s="147"/>
      <c r="F1475" s="148"/>
      <c r="G1475" s="147"/>
      <c r="H1475" s="147"/>
      <c r="I1475" s="121"/>
      <c r="J1475" s="121"/>
      <c r="K1475" s="48"/>
      <c r="L1475" s="50"/>
      <c r="M1475" s="50"/>
    </row>
    <row r="1476" spans="2:13" s="36" customFormat="1" x14ac:dyDescent="0.3">
      <c r="B1476" s="126"/>
      <c r="C1476" s="151"/>
      <c r="D1476" s="147"/>
      <c r="E1476" s="147"/>
      <c r="F1476" s="148"/>
      <c r="G1476" s="147"/>
      <c r="H1476" s="147"/>
      <c r="I1476" s="121"/>
      <c r="J1476" s="121"/>
      <c r="K1476" s="48"/>
      <c r="L1476" s="50"/>
      <c r="M1476" s="50"/>
    </row>
    <row r="1477" spans="2:13" s="36" customFormat="1" x14ac:dyDescent="0.3">
      <c r="B1477" s="126"/>
      <c r="C1477" s="151"/>
      <c r="D1477" s="147"/>
      <c r="E1477" s="147"/>
      <c r="F1477" s="148"/>
      <c r="G1477" s="147"/>
      <c r="H1477" s="147"/>
      <c r="I1477" s="121"/>
      <c r="J1477" s="121"/>
      <c r="K1477" s="48"/>
      <c r="L1477" s="50"/>
      <c r="M1477" s="50"/>
    </row>
    <row r="1478" spans="2:13" s="36" customFormat="1" x14ac:dyDescent="0.3">
      <c r="B1478" s="126"/>
      <c r="C1478" s="151"/>
      <c r="D1478" s="147"/>
      <c r="E1478" s="147"/>
      <c r="F1478" s="148"/>
      <c r="G1478" s="147"/>
      <c r="H1478" s="147"/>
      <c r="I1478" s="121"/>
      <c r="J1478" s="121"/>
      <c r="K1478" s="48"/>
      <c r="L1478" s="50"/>
      <c r="M1478" s="50"/>
    </row>
    <row r="1479" spans="2:13" s="36" customFormat="1" x14ac:dyDescent="0.3">
      <c r="B1479" s="126"/>
      <c r="C1479" s="151"/>
      <c r="D1479" s="147"/>
      <c r="E1479" s="147"/>
      <c r="F1479" s="148"/>
      <c r="G1479" s="147"/>
      <c r="H1479" s="147"/>
      <c r="I1479" s="121"/>
      <c r="J1479" s="121"/>
      <c r="K1479" s="48"/>
      <c r="L1479" s="50"/>
      <c r="M1479" s="50"/>
    </row>
    <row r="1480" spans="2:13" s="36" customFormat="1" x14ac:dyDescent="0.3">
      <c r="B1480" s="126"/>
      <c r="C1480" s="151"/>
      <c r="D1480" s="147"/>
      <c r="E1480" s="147"/>
      <c r="F1480" s="148"/>
      <c r="G1480" s="147"/>
      <c r="H1480" s="147"/>
      <c r="I1480" s="121"/>
      <c r="J1480" s="121"/>
      <c r="K1480" s="48"/>
      <c r="L1480" s="50"/>
      <c r="M1480" s="50"/>
    </row>
    <row r="1481" spans="2:13" s="36" customFormat="1" x14ac:dyDescent="0.3">
      <c r="B1481" s="126"/>
      <c r="C1481" s="151"/>
      <c r="D1481" s="147"/>
      <c r="E1481" s="147"/>
      <c r="F1481" s="148"/>
      <c r="G1481" s="147"/>
      <c r="H1481" s="147"/>
      <c r="I1481" s="121"/>
      <c r="J1481" s="121"/>
      <c r="K1481" s="48"/>
      <c r="L1481" s="50"/>
      <c r="M1481" s="50"/>
    </row>
    <row r="1482" spans="2:13" s="36" customFormat="1" x14ac:dyDescent="0.3">
      <c r="B1482" s="126"/>
      <c r="C1482" s="151"/>
      <c r="D1482" s="147"/>
      <c r="E1482" s="147"/>
      <c r="F1482" s="148"/>
      <c r="G1482" s="147"/>
      <c r="H1482" s="147"/>
      <c r="I1482" s="121"/>
      <c r="J1482" s="121"/>
      <c r="K1482" s="48"/>
      <c r="L1482" s="50"/>
      <c r="M1482" s="50"/>
    </row>
    <row r="1483" spans="2:13" s="36" customFormat="1" x14ac:dyDescent="0.3">
      <c r="B1483" s="126"/>
      <c r="C1483" s="151"/>
      <c r="D1483" s="147"/>
      <c r="E1483" s="147"/>
      <c r="F1483" s="148"/>
      <c r="G1483" s="147"/>
      <c r="H1483" s="147"/>
      <c r="I1483" s="121"/>
      <c r="J1483" s="121"/>
      <c r="K1483" s="48"/>
      <c r="L1483" s="50"/>
      <c r="M1483" s="50"/>
    </row>
    <row r="1484" spans="2:13" s="36" customFormat="1" x14ac:dyDescent="0.3">
      <c r="B1484" s="126"/>
      <c r="C1484" s="151"/>
      <c r="D1484" s="147"/>
      <c r="E1484" s="147"/>
      <c r="F1484" s="148"/>
      <c r="G1484" s="147"/>
      <c r="H1484" s="147"/>
      <c r="I1484" s="121"/>
      <c r="J1484" s="121"/>
      <c r="K1484" s="48"/>
      <c r="L1484" s="50"/>
      <c r="M1484" s="50"/>
    </row>
    <row r="1485" spans="2:13" s="36" customFormat="1" x14ac:dyDescent="0.3">
      <c r="B1485" s="126"/>
      <c r="C1485" s="151"/>
      <c r="D1485" s="147"/>
      <c r="E1485" s="147"/>
      <c r="F1485" s="148"/>
      <c r="G1485" s="147"/>
      <c r="H1485" s="147"/>
      <c r="I1485" s="121"/>
      <c r="J1485" s="121"/>
      <c r="K1485" s="48"/>
      <c r="L1485" s="50"/>
      <c r="M1485" s="50"/>
    </row>
    <row r="1486" spans="2:13" s="36" customFormat="1" x14ac:dyDescent="0.3">
      <c r="B1486" s="126"/>
      <c r="C1486" s="151"/>
      <c r="D1486" s="147"/>
      <c r="E1486" s="147"/>
      <c r="F1486" s="148"/>
      <c r="G1486" s="147"/>
      <c r="H1486" s="147"/>
      <c r="I1486" s="121"/>
      <c r="J1486" s="121"/>
      <c r="K1486" s="48"/>
      <c r="L1486" s="50"/>
      <c r="M1486" s="50"/>
    </row>
    <row r="1487" spans="2:13" s="36" customFormat="1" x14ac:dyDescent="0.3">
      <c r="B1487" s="126"/>
      <c r="C1487" s="151"/>
      <c r="D1487" s="147"/>
      <c r="E1487" s="147"/>
      <c r="F1487" s="148"/>
      <c r="G1487" s="147"/>
      <c r="H1487" s="147"/>
      <c r="I1487" s="121"/>
      <c r="J1487" s="121"/>
      <c r="K1487" s="48"/>
      <c r="L1487" s="50"/>
      <c r="M1487" s="50"/>
    </row>
    <row r="1488" spans="2:13" s="36" customFormat="1" x14ac:dyDescent="0.3">
      <c r="B1488" s="126"/>
      <c r="C1488" s="151"/>
      <c r="D1488" s="147"/>
      <c r="E1488" s="147"/>
      <c r="F1488" s="148"/>
      <c r="G1488" s="147"/>
      <c r="H1488" s="147"/>
      <c r="I1488" s="121"/>
      <c r="J1488" s="121"/>
      <c r="K1488" s="48"/>
      <c r="L1488" s="50"/>
      <c r="M1488" s="50"/>
    </row>
    <row r="1489" spans="2:13" s="36" customFormat="1" x14ac:dyDescent="0.3">
      <c r="B1489" s="126"/>
      <c r="C1489" s="151"/>
      <c r="D1489" s="147"/>
      <c r="E1489" s="147"/>
      <c r="F1489" s="148"/>
      <c r="G1489" s="147"/>
      <c r="H1489" s="147"/>
      <c r="I1489" s="121"/>
      <c r="J1489" s="121"/>
      <c r="K1489" s="48"/>
      <c r="L1489" s="50"/>
      <c r="M1489" s="50"/>
    </row>
    <row r="1490" spans="2:13" s="36" customFormat="1" x14ac:dyDescent="0.3">
      <c r="B1490" s="126"/>
      <c r="C1490" s="151"/>
      <c r="D1490" s="147"/>
      <c r="E1490" s="147"/>
      <c r="F1490" s="148"/>
      <c r="G1490" s="147"/>
      <c r="H1490" s="147"/>
      <c r="I1490" s="121"/>
      <c r="J1490" s="121"/>
      <c r="K1490" s="48"/>
      <c r="L1490" s="50"/>
      <c r="M1490" s="50"/>
    </row>
    <row r="1491" spans="2:13" s="36" customFormat="1" x14ac:dyDescent="0.3">
      <c r="B1491" s="126"/>
      <c r="C1491" s="151"/>
      <c r="D1491" s="147"/>
      <c r="E1491" s="147"/>
      <c r="F1491" s="148"/>
      <c r="G1491" s="147"/>
      <c r="H1491" s="147"/>
      <c r="I1491" s="121"/>
      <c r="J1491" s="121"/>
      <c r="K1491" s="48"/>
      <c r="L1491" s="50"/>
      <c r="M1491" s="50"/>
    </row>
    <row r="1492" spans="2:13" s="36" customFormat="1" x14ac:dyDescent="0.3">
      <c r="B1492" s="126"/>
      <c r="C1492" s="151"/>
      <c r="D1492" s="147"/>
      <c r="E1492" s="147"/>
      <c r="F1492" s="148"/>
      <c r="G1492" s="147"/>
      <c r="H1492" s="147"/>
      <c r="I1492" s="121"/>
      <c r="J1492" s="121"/>
      <c r="K1492" s="48"/>
      <c r="L1492" s="50"/>
      <c r="M1492" s="50"/>
    </row>
    <row r="1493" spans="2:13" s="36" customFormat="1" x14ac:dyDescent="0.3">
      <c r="B1493" s="126"/>
      <c r="C1493" s="151"/>
      <c r="D1493" s="147"/>
      <c r="E1493" s="147"/>
      <c r="F1493" s="148"/>
      <c r="G1493" s="147"/>
      <c r="H1493" s="147"/>
      <c r="I1493" s="121"/>
      <c r="J1493" s="121"/>
      <c r="K1493" s="48"/>
      <c r="L1493" s="50"/>
      <c r="M1493" s="50"/>
    </row>
    <row r="1494" spans="2:13" s="36" customFormat="1" x14ac:dyDescent="0.3">
      <c r="B1494" s="126"/>
      <c r="C1494" s="151"/>
      <c r="D1494" s="147"/>
      <c r="E1494" s="147"/>
      <c r="F1494" s="148"/>
      <c r="G1494" s="147"/>
      <c r="H1494" s="147"/>
      <c r="I1494" s="121"/>
      <c r="J1494" s="121"/>
      <c r="K1494" s="48"/>
      <c r="L1494" s="50"/>
      <c r="M1494" s="50"/>
    </row>
    <row r="1495" spans="2:13" s="36" customFormat="1" x14ac:dyDescent="0.3">
      <c r="B1495" s="126"/>
      <c r="C1495" s="151"/>
      <c r="D1495" s="147"/>
      <c r="E1495" s="147"/>
      <c r="F1495" s="148"/>
      <c r="G1495" s="147"/>
      <c r="H1495" s="147"/>
      <c r="I1495" s="121"/>
      <c r="J1495" s="121"/>
      <c r="K1495" s="48"/>
      <c r="L1495" s="50"/>
      <c r="M1495" s="50"/>
    </row>
    <row r="1496" spans="2:13" s="36" customFormat="1" x14ac:dyDescent="0.3">
      <c r="B1496" s="126"/>
      <c r="C1496" s="151"/>
      <c r="D1496" s="147"/>
      <c r="E1496" s="147"/>
      <c r="F1496" s="148"/>
      <c r="G1496" s="147"/>
      <c r="H1496" s="147"/>
      <c r="I1496" s="121"/>
      <c r="J1496" s="121"/>
      <c r="K1496" s="48"/>
      <c r="L1496" s="50"/>
      <c r="M1496" s="50"/>
    </row>
    <row r="1497" spans="2:13" s="36" customFormat="1" x14ac:dyDescent="0.3">
      <c r="B1497" s="126"/>
      <c r="C1497" s="151"/>
      <c r="D1497" s="147"/>
      <c r="E1497" s="147"/>
      <c r="F1497" s="148"/>
      <c r="G1497" s="147"/>
      <c r="H1497" s="147"/>
      <c r="I1497" s="121"/>
      <c r="J1497" s="121"/>
      <c r="K1497" s="48"/>
      <c r="L1497" s="50"/>
      <c r="M1497" s="50"/>
    </row>
    <row r="1498" spans="2:13" s="36" customFormat="1" x14ac:dyDescent="0.3">
      <c r="B1498" s="126"/>
      <c r="C1498" s="151"/>
      <c r="D1498" s="147"/>
      <c r="E1498" s="147"/>
      <c r="F1498" s="148"/>
      <c r="G1498" s="147"/>
      <c r="H1498" s="147"/>
      <c r="I1498" s="121"/>
      <c r="J1498" s="121"/>
      <c r="K1498" s="48"/>
      <c r="L1498" s="50"/>
      <c r="M1498" s="50"/>
    </row>
    <row r="1499" spans="2:13" s="36" customFormat="1" x14ac:dyDescent="0.3">
      <c r="B1499" s="126"/>
      <c r="C1499" s="151"/>
      <c r="D1499" s="147"/>
      <c r="E1499" s="147"/>
      <c r="F1499" s="148"/>
      <c r="G1499" s="147"/>
      <c r="H1499" s="147"/>
      <c r="I1499" s="121"/>
      <c r="J1499" s="121"/>
      <c r="K1499" s="48"/>
      <c r="L1499" s="50"/>
      <c r="M1499" s="50"/>
    </row>
    <row r="1500" spans="2:13" s="36" customFormat="1" x14ac:dyDescent="0.3">
      <c r="B1500" s="126"/>
      <c r="C1500" s="151"/>
      <c r="D1500" s="147"/>
      <c r="E1500" s="147"/>
      <c r="F1500" s="148"/>
      <c r="G1500" s="147"/>
      <c r="H1500" s="147"/>
      <c r="I1500" s="121"/>
      <c r="J1500" s="121"/>
      <c r="K1500" s="48"/>
      <c r="L1500" s="50"/>
      <c r="M1500" s="50"/>
    </row>
    <row r="1501" spans="2:13" s="36" customFormat="1" x14ac:dyDescent="0.3">
      <c r="B1501" s="126"/>
      <c r="C1501" s="151"/>
      <c r="D1501" s="147"/>
      <c r="E1501" s="147"/>
      <c r="F1501" s="148"/>
      <c r="G1501" s="147"/>
      <c r="H1501" s="147"/>
      <c r="I1501" s="121"/>
      <c r="J1501" s="121"/>
      <c r="K1501" s="48"/>
      <c r="L1501" s="50"/>
      <c r="M1501" s="50"/>
    </row>
    <row r="1502" spans="2:13" s="36" customFormat="1" x14ac:dyDescent="0.3">
      <c r="B1502" s="126"/>
      <c r="C1502" s="151"/>
      <c r="D1502" s="147"/>
      <c r="E1502" s="147"/>
      <c r="F1502" s="148"/>
      <c r="G1502" s="147"/>
      <c r="H1502" s="147"/>
      <c r="I1502" s="121"/>
      <c r="J1502" s="121"/>
      <c r="K1502" s="48"/>
      <c r="L1502" s="50"/>
      <c r="M1502" s="50"/>
    </row>
    <row r="1503" spans="2:13" s="36" customFormat="1" x14ac:dyDescent="0.3">
      <c r="B1503" s="126"/>
      <c r="C1503" s="151"/>
      <c r="D1503" s="147"/>
      <c r="E1503" s="147"/>
      <c r="F1503" s="148"/>
      <c r="G1503" s="147"/>
      <c r="H1503" s="147"/>
      <c r="I1503" s="121"/>
      <c r="J1503" s="121"/>
      <c r="K1503" s="48"/>
      <c r="L1503" s="50"/>
      <c r="M1503" s="50"/>
    </row>
    <row r="1504" spans="2:13" s="36" customFormat="1" x14ac:dyDescent="0.3">
      <c r="B1504" s="126"/>
      <c r="C1504" s="151"/>
      <c r="D1504" s="147"/>
      <c r="E1504" s="147"/>
      <c r="F1504" s="148"/>
      <c r="G1504" s="147"/>
      <c r="H1504" s="147"/>
      <c r="I1504" s="121"/>
      <c r="J1504" s="121"/>
      <c r="K1504" s="48"/>
      <c r="L1504" s="50"/>
      <c r="M1504" s="50"/>
    </row>
    <row r="1505" spans="2:13" s="36" customFormat="1" x14ac:dyDescent="0.3">
      <c r="B1505" s="126"/>
      <c r="C1505" s="151"/>
      <c r="D1505" s="147"/>
      <c r="E1505" s="147"/>
      <c r="F1505" s="148"/>
      <c r="G1505" s="147"/>
      <c r="H1505" s="147"/>
      <c r="I1505" s="121"/>
      <c r="J1505" s="121"/>
      <c r="K1505" s="48"/>
      <c r="L1505" s="50"/>
      <c r="M1505" s="50"/>
    </row>
    <row r="1506" spans="2:13" s="36" customFormat="1" x14ac:dyDescent="0.3">
      <c r="B1506" s="126"/>
      <c r="C1506" s="151"/>
      <c r="D1506" s="147"/>
      <c r="E1506" s="147"/>
      <c r="F1506" s="148"/>
      <c r="G1506" s="147"/>
      <c r="H1506" s="147"/>
      <c r="I1506" s="121"/>
      <c r="J1506" s="121"/>
      <c r="K1506" s="48"/>
      <c r="L1506" s="50"/>
      <c r="M1506" s="50"/>
    </row>
    <row r="1507" spans="2:13" s="36" customFormat="1" x14ac:dyDescent="0.3">
      <c r="B1507" s="126"/>
      <c r="C1507" s="151"/>
      <c r="D1507" s="147"/>
      <c r="E1507" s="147"/>
      <c r="F1507" s="148"/>
      <c r="G1507" s="147"/>
      <c r="H1507" s="147"/>
      <c r="I1507" s="121"/>
      <c r="J1507" s="121"/>
      <c r="K1507" s="48"/>
      <c r="L1507" s="50"/>
      <c r="M1507" s="50"/>
    </row>
    <row r="1508" spans="2:13" s="36" customFormat="1" x14ac:dyDescent="0.3">
      <c r="B1508" s="126"/>
      <c r="C1508" s="151"/>
      <c r="D1508" s="147"/>
      <c r="E1508" s="147"/>
      <c r="F1508" s="148"/>
      <c r="G1508" s="147"/>
      <c r="H1508" s="147"/>
      <c r="I1508" s="121"/>
      <c r="J1508" s="121"/>
      <c r="K1508" s="48"/>
      <c r="L1508" s="50"/>
      <c r="M1508" s="50"/>
    </row>
    <row r="1509" spans="2:13" s="36" customFormat="1" x14ac:dyDescent="0.3">
      <c r="B1509" s="126"/>
      <c r="C1509" s="151"/>
      <c r="D1509" s="147"/>
      <c r="E1509" s="147"/>
      <c r="F1509" s="148"/>
      <c r="G1509" s="147"/>
      <c r="H1509" s="147"/>
      <c r="I1509" s="121"/>
      <c r="J1509" s="121"/>
      <c r="K1509" s="48"/>
      <c r="L1509" s="50"/>
      <c r="M1509" s="50"/>
    </row>
    <row r="1510" spans="2:13" s="36" customFormat="1" x14ac:dyDescent="0.3">
      <c r="B1510" s="126"/>
      <c r="C1510" s="151"/>
      <c r="D1510" s="147"/>
      <c r="E1510" s="147"/>
      <c r="F1510" s="148"/>
      <c r="G1510" s="147"/>
      <c r="H1510" s="147"/>
      <c r="I1510" s="121"/>
      <c r="J1510" s="121"/>
      <c r="K1510" s="48"/>
      <c r="L1510" s="50"/>
      <c r="M1510" s="50"/>
    </row>
    <row r="1511" spans="2:13" s="36" customFormat="1" x14ac:dyDescent="0.3">
      <c r="B1511" s="126"/>
      <c r="C1511" s="151"/>
      <c r="D1511" s="147"/>
      <c r="E1511" s="147"/>
      <c r="F1511" s="148"/>
      <c r="G1511" s="147"/>
      <c r="H1511" s="147"/>
      <c r="I1511" s="121"/>
      <c r="J1511" s="121"/>
      <c r="K1511" s="48"/>
      <c r="L1511" s="50"/>
      <c r="M1511" s="50"/>
    </row>
    <row r="1512" spans="2:13" s="36" customFormat="1" x14ac:dyDescent="0.3">
      <c r="B1512" s="126"/>
      <c r="C1512" s="151"/>
      <c r="D1512" s="147"/>
      <c r="E1512" s="147"/>
      <c r="F1512" s="148"/>
      <c r="G1512" s="147"/>
      <c r="H1512" s="147"/>
      <c r="I1512" s="121"/>
      <c r="J1512" s="121"/>
      <c r="K1512" s="48"/>
      <c r="L1512" s="50"/>
      <c r="M1512" s="50"/>
    </row>
    <row r="1513" spans="2:13" s="36" customFormat="1" x14ac:dyDescent="0.3">
      <c r="B1513" s="126"/>
      <c r="C1513" s="151"/>
      <c r="D1513" s="147"/>
      <c r="E1513" s="147"/>
      <c r="F1513" s="148"/>
      <c r="G1513" s="147"/>
      <c r="H1513" s="147"/>
      <c r="I1513" s="121"/>
      <c r="J1513" s="121"/>
      <c r="K1513" s="48"/>
      <c r="L1513" s="50"/>
      <c r="M1513" s="50"/>
    </row>
    <row r="1514" spans="2:13" s="36" customFormat="1" x14ac:dyDescent="0.3">
      <c r="B1514" s="126"/>
      <c r="C1514" s="151"/>
      <c r="D1514" s="147"/>
      <c r="E1514" s="147"/>
      <c r="F1514" s="148"/>
      <c r="G1514" s="147"/>
      <c r="H1514" s="147"/>
      <c r="I1514" s="121"/>
      <c r="J1514" s="121"/>
      <c r="K1514" s="48"/>
      <c r="L1514" s="50"/>
      <c r="M1514" s="50"/>
    </row>
    <row r="1515" spans="2:13" s="36" customFormat="1" x14ac:dyDescent="0.3">
      <c r="B1515" s="126"/>
      <c r="C1515" s="151"/>
      <c r="D1515" s="147"/>
      <c r="E1515" s="147"/>
      <c r="F1515" s="148"/>
      <c r="G1515" s="147"/>
      <c r="H1515" s="147"/>
      <c r="I1515" s="121"/>
      <c r="J1515" s="121"/>
      <c r="K1515" s="48"/>
      <c r="L1515" s="50"/>
      <c r="M1515" s="50"/>
    </row>
    <row r="1516" spans="2:13" s="36" customFormat="1" x14ac:dyDescent="0.3">
      <c r="B1516" s="126"/>
      <c r="C1516" s="151"/>
      <c r="D1516" s="147"/>
      <c r="E1516" s="147"/>
      <c r="F1516" s="148"/>
      <c r="G1516" s="147"/>
      <c r="H1516" s="147"/>
      <c r="I1516" s="121"/>
      <c r="J1516" s="121"/>
      <c r="K1516" s="48"/>
      <c r="L1516" s="50"/>
      <c r="M1516" s="50"/>
    </row>
    <row r="1517" spans="2:13" s="36" customFormat="1" x14ac:dyDescent="0.3">
      <c r="B1517" s="126"/>
      <c r="C1517" s="151"/>
      <c r="D1517" s="147"/>
      <c r="E1517" s="147"/>
      <c r="F1517" s="148"/>
      <c r="G1517" s="147"/>
      <c r="H1517" s="147"/>
      <c r="I1517" s="121"/>
      <c r="J1517" s="121"/>
      <c r="K1517" s="48"/>
      <c r="L1517" s="50"/>
      <c r="M1517" s="50"/>
    </row>
    <row r="1518" spans="2:13" s="36" customFormat="1" x14ac:dyDescent="0.3">
      <c r="B1518" s="126"/>
      <c r="C1518" s="151"/>
      <c r="D1518" s="147"/>
      <c r="E1518" s="147"/>
      <c r="F1518" s="148"/>
      <c r="G1518" s="147"/>
      <c r="H1518" s="147"/>
      <c r="I1518" s="121"/>
      <c r="J1518" s="121"/>
      <c r="K1518" s="48"/>
      <c r="L1518" s="50"/>
      <c r="M1518" s="50"/>
    </row>
    <row r="1519" spans="2:13" s="36" customFormat="1" x14ac:dyDescent="0.3">
      <c r="B1519" s="126"/>
      <c r="C1519" s="151"/>
      <c r="D1519" s="147"/>
      <c r="E1519" s="147"/>
      <c r="F1519" s="148"/>
      <c r="G1519" s="147"/>
      <c r="H1519" s="147"/>
      <c r="I1519" s="121"/>
      <c r="J1519" s="121"/>
      <c r="K1519" s="48"/>
      <c r="L1519" s="50"/>
      <c r="M1519" s="50"/>
    </row>
    <row r="1520" spans="2:13" s="36" customFormat="1" x14ac:dyDescent="0.3">
      <c r="B1520" s="126"/>
      <c r="C1520" s="151"/>
      <c r="D1520" s="147"/>
      <c r="E1520" s="147"/>
      <c r="F1520" s="148"/>
      <c r="G1520" s="147"/>
      <c r="H1520" s="147"/>
      <c r="I1520" s="121"/>
      <c r="J1520" s="121"/>
      <c r="K1520" s="48"/>
      <c r="L1520" s="50"/>
      <c r="M1520" s="50"/>
    </row>
    <row r="1521" spans="2:13" s="36" customFormat="1" x14ac:dyDescent="0.3">
      <c r="B1521" s="126"/>
      <c r="C1521" s="151"/>
      <c r="D1521" s="147"/>
      <c r="E1521" s="147"/>
      <c r="F1521" s="148"/>
      <c r="G1521" s="147"/>
      <c r="H1521" s="147"/>
      <c r="I1521" s="121"/>
      <c r="J1521" s="121"/>
      <c r="K1521" s="48"/>
      <c r="L1521" s="50"/>
      <c r="M1521" s="50"/>
    </row>
    <row r="1522" spans="2:13" s="36" customFormat="1" x14ac:dyDescent="0.3">
      <c r="B1522" s="126"/>
      <c r="C1522" s="151"/>
      <c r="D1522" s="147"/>
      <c r="E1522" s="147"/>
      <c r="F1522" s="148"/>
      <c r="G1522" s="147"/>
      <c r="H1522" s="147"/>
      <c r="I1522" s="121"/>
      <c r="J1522" s="121"/>
      <c r="K1522" s="48"/>
      <c r="L1522" s="50"/>
      <c r="M1522" s="50"/>
    </row>
    <row r="1523" spans="2:13" s="36" customFormat="1" x14ac:dyDescent="0.3">
      <c r="B1523" s="126"/>
      <c r="C1523" s="151"/>
      <c r="D1523" s="147"/>
      <c r="E1523" s="147"/>
      <c r="F1523" s="148"/>
      <c r="G1523" s="147"/>
      <c r="H1523" s="147"/>
      <c r="I1523" s="121"/>
      <c r="J1523" s="121"/>
      <c r="K1523" s="48"/>
      <c r="L1523" s="50"/>
      <c r="M1523" s="50"/>
    </row>
    <row r="1524" spans="2:13" s="36" customFormat="1" x14ac:dyDescent="0.3">
      <c r="B1524" s="126"/>
      <c r="C1524" s="151"/>
      <c r="D1524" s="147"/>
      <c r="E1524" s="147"/>
      <c r="F1524" s="148"/>
      <c r="G1524" s="147"/>
      <c r="H1524" s="147"/>
      <c r="I1524" s="121"/>
      <c r="J1524" s="121"/>
      <c r="K1524" s="48"/>
      <c r="L1524" s="50"/>
      <c r="M1524" s="50"/>
    </row>
    <row r="1525" spans="2:13" s="36" customFormat="1" x14ac:dyDescent="0.3">
      <c r="B1525" s="126"/>
      <c r="C1525" s="151"/>
      <c r="D1525" s="147"/>
      <c r="E1525" s="147"/>
      <c r="F1525" s="148"/>
      <c r="G1525" s="147"/>
      <c r="H1525" s="147"/>
      <c r="I1525" s="121"/>
      <c r="J1525" s="121"/>
      <c r="K1525" s="48"/>
      <c r="L1525" s="50"/>
      <c r="M1525" s="50"/>
    </row>
    <row r="1526" spans="2:13" s="36" customFormat="1" x14ac:dyDescent="0.3">
      <c r="B1526" s="126"/>
      <c r="C1526" s="151"/>
      <c r="D1526" s="147"/>
      <c r="E1526" s="147"/>
      <c r="F1526" s="148"/>
      <c r="G1526" s="147"/>
      <c r="H1526" s="147"/>
      <c r="I1526" s="121"/>
      <c r="J1526" s="121"/>
      <c r="K1526" s="48"/>
      <c r="L1526" s="50"/>
      <c r="M1526" s="50"/>
    </row>
    <row r="1527" spans="2:13" s="36" customFormat="1" x14ac:dyDescent="0.3">
      <c r="B1527" s="126"/>
      <c r="C1527" s="151"/>
      <c r="D1527" s="147"/>
      <c r="E1527" s="147"/>
      <c r="F1527" s="148"/>
      <c r="G1527" s="147"/>
      <c r="H1527" s="147"/>
      <c r="I1527" s="121"/>
      <c r="J1527" s="121"/>
      <c r="K1527" s="48"/>
      <c r="L1527" s="50"/>
      <c r="M1527" s="50"/>
    </row>
    <row r="1528" spans="2:13" s="36" customFormat="1" x14ac:dyDescent="0.3">
      <c r="B1528" s="126"/>
      <c r="C1528" s="151"/>
      <c r="D1528" s="147"/>
      <c r="E1528" s="147"/>
      <c r="F1528" s="148"/>
      <c r="G1528" s="147"/>
      <c r="H1528" s="147"/>
      <c r="I1528" s="121"/>
      <c r="J1528" s="121"/>
      <c r="K1528" s="48"/>
      <c r="L1528" s="50"/>
      <c r="M1528" s="50"/>
    </row>
    <row r="1529" spans="2:13" s="36" customFormat="1" x14ac:dyDescent="0.3">
      <c r="B1529" s="126"/>
      <c r="C1529" s="151"/>
      <c r="D1529" s="147"/>
      <c r="E1529" s="147"/>
      <c r="F1529" s="148"/>
      <c r="G1529" s="147"/>
      <c r="H1529" s="147"/>
      <c r="I1529" s="121"/>
      <c r="J1529" s="121"/>
      <c r="K1529" s="48"/>
      <c r="L1529" s="50"/>
      <c r="M1529" s="50"/>
    </row>
    <row r="1530" spans="2:13" s="36" customFormat="1" x14ac:dyDescent="0.3">
      <c r="B1530" s="126"/>
      <c r="C1530" s="151"/>
      <c r="D1530" s="147"/>
      <c r="E1530" s="147"/>
      <c r="F1530" s="148"/>
      <c r="G1530" s="147"/>
      <c r="H1530" s="147"/>
      <c r="I1530" s="121"/>
      <c r="J1530" s="121"/>
      <c r="K1530" s="48"/>
      <c r="L1530" s="50"/>
      <c r="M1530" s="50"/>
    </row>
    <row r="1531" spans="2:13" s="36" customFormat="1" x14ac:dyDescent="0.3">
      <c r="B1531" s="126"/>
      <c r="C1531" s="151"/>
      <c r="D1531" s="147"/>
      <c r="E1531" s="147"/>
      <c r="F1531" s="148"/>
      <c r="G1531" s="147"/>
      <c r="H1531" s="147"/>
      <c r="I1531" s="121"/>
      <c r="J1531" s="121"/>
      <c r="K1531" s="48"/>
      <c r="L1531" s="50"/>
      <c r="M1531" s="50"/>
    </row>
    <row r="1532" spans="2:13" s="36" customFormat="1" x14ac:dyDescent="0.3">
      <c r="B1532" s="126"/>
      <c r="C1532" s="151"/>
      <c r="D1532" s="147"/>
      <c r="E1532" s="147"/>
      <c r="F1532" s="148"/>
      <c r="G1532" s="147"/>
      <c r="H1532" s="147"/>
      <c r="I1532" s="121"/>
      <c r="J1532" s="121"/>
      <c r="K1532" s="48"/>
      <c r="L1532" s="50"/>
      <c r="M1532" s="50"/>
    </row>
    <row r="1533" spans="2:13" s="36" customFormat="1" x14ac:dyDescent="0.3">
      <c r="B1533" s="126"/>
      <c r="C1533" s="151"/>
      <c r="D1533" s="147"/>
      <c r="E1533" s="147"/>
      <c r="F1533" s="148"/>
      <c r="G1533" s="147"/>
      <c r="H1533" s="147"/>
      <c r="I1533" s="121"/>
      <c r="J1533" s="121"/>
      <c r="K1533" s="48"/>
      <c r="L1533" s="50"/>
      <c r="M1533" s="50"/>
    </row>
    <row r="1534" spans="2:13" s="36" customFormat="1" x14ac:dyDescent="0.3">
      <c r="B1534" s="126"/>
      <c r="C1534" s="151"/>
      <c r="D1534" s="147"/>
      <c r="E1534" s="147"/>
      <c r="F1534" s="148"/>
      <c r="G1534" s="147"/>
      <c r="H1534" s="147"/>
      <c r="I1534" s="121"/>
      <c r="J1534" s="121"/>
      <c r="K1534" s="48"/>
      <c r="L1534" s="50"/>
      <c r="M1534" s="50"/>
    </row>
    <row r="1535" spans="2:13" s="36" customFormat="1" x14ac:dyDescent="0.3">
      <c r="B1535" s="126"/>
      <c r="C1535" s="151"/>
      <c r="D1535" s="147"/>
      <c r="E1535" s="147"/>
      <c r="F1535" s="148"/>
      <c r="G1535" s="147"/>
      <c r="H1535" s="147"/>
      <c r="I1535" s="121"/>
      <c r="J1535" s="121"/>
      <c r="K1535" s="48"/>
      <c r="L1535" s="50"/>
      <c r="M1535" s="50"/>
    </row>
    <row r="1536" spans="2:13" s="36" customFormat="1" x14ac:dyDescent="0.3">
      <c r="B1536" s="126"/>
      <c r="C1536" s="151"/>
      <c r="D1536" s="147"/>
      <c r="E1536" s="147"/>
      <c r="F1536" s="148"/>
      <c r="G1536" s="147"/>
      <c r="H1536" s="147"/>
      <c r="I1536" s="121"/>
      <c r="J1536" s="121"/>
      <c r="K1536" s="48"/>
      <c r="L1536" s="50"/>
      <c r="M1536" s="50"/>
    </row>
    <row r="1537" spans="2:13" s="36" customFormat="1" x14ac:dyDescent="0.3">
      <c r="B1537" s="126"/>
      <c r="C1537" s="151"/>
      <c r="D1537" s="147"/>
      <c r="E1537" s="147"/>
      <c r="F1537" s="148"/>
      <c r="G1537" s="147"/>
      <c r="H1537" s="147"/>
      <c r="I1537" s="121"/>
      <c r="J1537" s="121"/>
      <c r="K1537" s="48"/>
      <c r="L1537" s="50"/>
      <c r="M1537" s="50"/>
    </row>
    <row r="1538" spans="2:13" s="36" customFormat="1" x14ac:dyDescent="0.3">
      <c r="B1538" s="126"/>
      <c r="C1538" s="151"/>
      <c r="D1538" s="147"/>
      <c r="E1538" s="147"/>
      <c r="F1538" s="148"/>
      <c r="G1538" s="147"/>
      <c r="H1538" s="147"/>
      <c r="I1538" s="121"/>
      <c r="J1538" s="121"/>
      <c r="K1538" s="48"/>
      <c r="L1538" s="50"/>
      <c r="M1538" s="50"/>
    </row>
    <row r="1539" spans="2:13" s="36" customFormat="1" x14ac:dyDescent="0.3">
      <c r="B1539" s="126"/>
      <c r="C1539" s="151"/>
      <c r="D1539" s="147"/>
      <c r="E1539" s="147"/>
      <c r="F1539" s="148"/>
      <c r="G1539" s="147"/>
      <c r="H1539" s="147"/>
      <c r="I1539" s="121"/>
      <c r="J1539" s="121"/>
      <c r="K1539" s="48"/>
      <c r="L1539" s="50"/>
      <c r="M1539" s="50"/>
    </row>
    <row r="1540" spans="2:13" s="36" customFormat="1" x14ac:dyDescent="0.3">
      <c r="B1540" s="126"/>
      <c r="C1540" s="151"/>
      <c r="D1540" s="147"/>
      <c r="E1540" s="147"/>
      <c r="F1540" s="148"/>
      <c r="G1540" s="147"/>
      <c r="H1540" s="147"/>
      <c r="I1540" s="121"/>
      <c r="J1540" s="121"/>
      <c r="K1540" s="48"/>
      <c r="L1540" s="50"/>
      <c r="M1540" s="50"/>
    </row>
    <row r="1541" spans="2:13" s="36" customFormat="1" x14ac:dyDescent="0.3">
      <c r="B1541" s="126"/>
      <c r="C1541" s="151"/>
      <c r="D1541" s="147"/>
      <c r="E1541" s="147"/>
      <c r="F1541" s="148"/>
      <c r="G1541" s="147"/>
      <c r="H1541" s="147"/>
      <c r="I1541" s="121"/>
      <c r="J1541" s="121"/>
      <c r="K1541" s="48"/>
      <c r="L1541" s="50"/>
      <c r="M1541" s="50"/>
    </row>
    <row r="1542" spans="2:13" s="36" customFormat="1" x14ac:dyDescent="0.3">
      <c r="B1542" s="126"/>
      <c r="C1542" s="151"/>
      <c r="D1542" s="147"/>
      <c r="E1542" s="147"/>
      <c r="F1542" s="148"/>
      <c r="G1542" s="147"/>
      <c r="H1542" s="147"/>
      <c r="I1542" s="121"/>
      <c r="J1542" s="121"/>
      <c r="K1542" s="48"/>
      <c r="L1542" s="50"/>
      <c r="M1542" s="50"/>
    </row>
    <row r="1543" spans="2:13" s="36" customFormat="1" x14ac:dyDescent="0.3">
      <c r="B1543" s="126"/>
      <c r="C1543" s="151"/>
      <c r="D1543" s="147"/>
      <c r="E1543" s="147"/>
      <c r="F1543" s="148"/>
      <c r="G1543" s="147"/>
      <c r="H1543" s="147"/>
      <c r="I1543" s="121"/>
      <c r="J1543" s="121"/>
      <c r="K1543" s="48"/>
      <c r="L1543" s="50"/>
      <c r="M1543" s="50"/>
    </row>
    <row r="1544" spans="2:13" s="36" customFormat="1" x14ac:dyDescent="0.3">
      <c r="B1544" s="126"/>
      <c r="C1544" s="151"/>
      <c r="D1544" s="147"/>
      <c r="E1544" s="147"/>
      <c r="F1544" s="148"/>
      <c r="G1544" s="147"/>
      <c r="H1544" s="147"/>
      <c r="I1544" s="121"/>
      <c r="J1544" s="121"/>
      <c r="K1544" s="48"/>
      <c r="L1544" s="50"/>
      <c r="M1544" s="50"/>
    </row>
    <row r="1545" spans="2:13" s="36" customFormat="1" x14ac:dyDescent="0.3">
      <c r="B1545" s="126"/>
      <c r="C1545" s="151"/>
      <c r="D1545" s="147"/>
      <c r="E1545" s="147"/>
      <c r="F1545" s="148"/>
      <c r="G1545" s="147"/>
      <c r="H1545" s="147"/>
      <c r="I1545" s="121"/>
      <c r="J1545" s="121"/>
      <c r="K1545" s="48"/>
      <c r="L1545" s="50"/>
      <c r="M1545" s="50"/>
    </row>
    <row r="1546" spans="2:13" s="36" customFormat="1" x14ac:dyDescent="0.3">
      <c r="B1546" s="126"/>
      <c r="C1546" s="151"/>
      <c r="D1546" s="147"/>
      <c r="E1546" s="147"/>
      <c r="F1546" s="148"/>
      <c r="G1546" s="147"/>
      <c r="H1546" s="147"/>
      <c r="I1546" s="121"/>
      <c r="J1546" s="121"/>
      <c r="K1546" s="48"/>
      <c r="L1546" s="50"/>
      <c r="M1546" s="50"/>
    </row>
    <row r="1547" spans="2:13" s="36" customFormat="1" x14ac:dyDescent="0.3">
      <c r="B1547" s="126"/>
      <c r="C1547" s="151"/>
      <c r="D1547" s="147"/>
      <c r="E1547" s="147"/>
      <c r="F1547" s="148"/>
      <c r="G1547" s="147"/>
      <c r="H1547" s="147"/>
      <c r="I1547" s="121"/>
      <c r="J1547" s="121"/>
      <c r="K1547" s="48"/>
      <c r="L1547" s="50"/>
      <c r="M1547" s="50"/>
    </row>
    <row r="1548" spans="2:13" s="36" customFormat="1" x14ac:dyDescent="0.3">
      <c r="B1548" s="126"/>
      <c r="C1548" s="151"/>
      <c r="D1548" s="147"/>
      <c r="E1548" s="147"/>
      <c r="F1548" s="148"/>
      <c r="G1548" s="147"/>
      <c r="H1548" s="147"/>
      <c r="I1548" s="121"/>
      <c r="J1548" s="121"/>
      <c r="K1548" s="48"/>
      <c r="L1548" s="50"/>
      <c r="M1548" s="50"/>
    </row>
    <row r="1549" spans="2:13" s="36" customFormat="1" x14ac:dyDescent="0.3">
      <c r="B1549" s="126"/>
      <c r="C1549" s="151"/>
      <c r="D1549" s="147"/>
      <c r="E1549" s="147"/>
      <c r="F1549" s="148"/>
      <c r="G1549" s="147"/>
      <c r="H1549" s="147"/>
      <c r="I1549" s="121"/>
      <c r="J1549" s="121"/>
      <c r="K1549" s="48"/>
      <c r="L1549" s="50"/>
      <c r="M1549" s="50"/>
    </row>
    <row r="1550" spans="2:13" s="36" customFormat="1" x14ac:dyDescent="0.3">
      <c r="B1550" s="126"/>
      <c r="C1550" s="151"/>
      <c r="D1550" s="147"/>
      <c r="E1550" s="147"/>
      <c r="F1550" s="148"/>
      <c r="G1550" s="147"/>
      <c r="H1550" s="147"/>
      <c r="I1550" s="121"/>
      <c r="J1550" s="121"/>
      <c r="K1550" s="48"/>
      <c r="L1550" s="50"/>
      <c r="M1550" s="50"/>
    </row>
    <row r="1551" spans="2:13" s="36" customFormat="1" x14ac:dyDescent="0.3">
      <c r="B1551" s="126"/>
      <c r="C1551" s="151"/>
      <c r="D1551" s="147"/>
      <c r="E1551" s="147"/>
      <c r="F1551" s="148"/>
      <c r="G1551" s="147"/>
      <c r="H1551" s="147"/>
      <c r="I1551" s="121"/>
      <c r="J1551" s="121"/>
      <c r="K1551" s="48"/>
      <c r="L1551" s="50"/>
      <c r="M1551" s="50"/>
    </row>
    <row r="1552" spans="2:13" s="36" customFormat="1" x14ac:dyDescent="0.3">
      <c r="B1552" s="126"/>
      <c r="C1552" s="151"/>
      <c r="D1552" s="147"/>
      <c r="E1552" s="147"/>
      <c r="F1552" s="148"/>
      <c r="G1552" s="147"/>
      <c r="H1552" s="147"/>
      <c r="I1552" s="121"/>
      <c r="J1552" s="121"/>
      <c r="K1552" s="48"/>
      <c r="L1552" s="50"/>
      <c r="M1552" s="50"/>
    </row>
    <row r="1553" spans="2:13" s="36" customFormat="1" x14ac:dyDescent="0.3">
      <c r="B1553" s="126"/>
      <c r="C1553" s="151"/>
      <c r="D1553" s="147"/>
      <c r="E1553" s="147"/>
      <c r="F1553" s="148"/>
      <c r="G1553" s="147"/>
      <c r="H1553" s="147"/>
      <c r="I1553" s="121"/>
      <c r="J1553" s="121"/>
      <c r="K1553" s="48"/>
      <c r="L1553" s="50"/>
      <c r="M1553" s="50"/>
    </row>
    <row r="1554" spans="2:13" s="36" customFormat="1" x14ac:dyDescent="0.3">
      <c r="B1554" s="126"/>
      <c r="C1554" s="151"/>
      <c r="D1554" s="147"/>
      <c r="E1554" s="147"/>
      <c r="F1554" s="148"/>
      <c r="G1554" s="147"/>
      <c r="H1554" s="147"/>
      <c r="I1554" s="121"/>
      <c r="J1554" s="121"/>
      <c r="K1554" s="48"/>
      <c r="L1554" s="50"/>
      <c r="M1554" s="50"/>
    </row>
    <row r="1555" spans="2:13" s="36" customFormat="1" x14ac:dyDescent="0.3">
      <c r="B1555" s="126"/>
      <c r="C1555" s="151"/>
      <c r="D1555" s="147"/>
      <c r="E1555" s="147"/>
      <c r="F1555" s="148"/>
      <c r="G1555" s="147"/>
      <c r="H1555" s="147"/>
      <c r="I1555" s="121"/>
      <c r="J1555" s="121"/>
      <c r="K1555" s="48"/>
      <c r="L1555" s="50"/>
      <c r="M1555" s="50"/>
    </row>
    <row r="1556" spans="2:13" s="36" customFormat="1" x14ac:dyDescent="0.3">
      <c r="B1556" s="126"/>
      <c r="C1556" s="151"/>
      <c r="D1556" s="147"/>
      <c r="E1556" s="147"/>
      <c r="F1556" s="148"/>
      <c r="G1556" s="147"/>
      <c r="H1556" s="147"/>
      <c r="I1556" s="121"/>
      <c r="J1556" s="121"/>
      <c r="K1556" s="48"/>
      <c r="L1556" s="50"/>
      <c r="M1556" s="50"/>
    </row>
    <row r="1557" spans="2:13" s="36" customFormat="1" x14ac:dyDescent="0.3">
      <c r="B1557" s="126"/>
      <c r="C1557" s="151"/>
      <c r="D1557" s="147"/>
      <c r="E1557" s="147"/>
      <c r="F1557" s="148"/>
      <c r="G1557" s="147"/>
      <c r="H1557" s="147"/>
      <c r="I1557" s="121"/>
      <c r="J1557" s="121"/>
      <c r="K1557" s="48"/>
      <c r="L1557" s="50"/>
      <c r="M1557" s="50"/>
    </row>
    <row r="1558" spans="2:13" s="36" customFormat="1" x14ac:dyDescent="0.3">
      <c r="B1558" s="126"/>
      <c r="C1558" s="151"/>
      <c r="D1558" s="147"/>
      <c r="E1558" s="147"/>
      <c r="F1558" s="148"/>
      <c r="G1558" s="147"/>
      <c r="H1558" s="147"/>
      <c r="I1558" s="121"/>
      <c r="J1558" s="121"/>
      <c r="K1558" s="48"/>
      <c r="L1558" s="50"/>
      <c r="M1558" s="50"/>
    </row>
    <row r="1559" spans="2:13" s="36" customFormat="1" x14ac:dyDescent="0.3">
      <c r="B1559" s="126"/>
      <c r="C1559" s="151"/>
      <c r="D1559" s="147"/>
      <c r="E1559" s="147"/>
      <c r="F1559" s="148"/>
      <c r="G1559" s="147"/>
      <c r="H1559" s="147"/>
      <c r="I1559" s="121"/>
      <c r="J1559" s="121"/>
      <c r="K1559" s="48"/>
      <c r="L1559" s="50"/>
      <c r="M1559" s="50"/>
    </row>
    <row r="1560" spans="2:13" s="36" customFormat="1" x14ac:dyDescent="0.3">
      <c r="B1560" s="126"/>
      <c r="C1560" s="151"/>
      <c r="D1560" s="147"/>
      <c r="E1560" s="147"/>
      <c r="F1560" s="148"/>
      <c r="G1560" s="147"/>
      <c r="H1560" s="147"/>
      <c r="I1560" s="121"/>
      <c r="J1560" s="121"/>
      <c r="K1560" s="48"/>
      <c r="L1560" s="50"/>
      <c r="M1560" s="50"/>
    </row>
    <row r="1561" spans="2:13" s="36" customFormat="1" x14ac:dyDescent="0.3">
      <c r="B1561" s="126"/>
      <c r="C1561" s="151"/>
      <c r="D1561" s="147"/>
      <c r="E1561" s="147"/>
      <c r="F1561" s="148"/>
      <c r="G1561" s="147"/>
      <c r="H1561" s="147"/>
      <c r="I1561" s="121"/>
      <c r="J1561" s="121"/>
      <c r="K1561" s="48"/>
      <c r="L1561" s="50"/>
      <c r="M1561" s="50"/>
    </row>
    <row r="1562" spans="2:13" s="36" customFormat="1" x14ac:dyDescent="0.3">
      <c r="B1562" s="126"/>
      <c r="C1562" s="151"/>
      <c r="D1562" s="147"/>
      <c r="E1562" s="147"/>
      <c r="F1562" s="148"/>
      <c r="G1562" s="147"/>
      <c r="H1562" s="147"/>
      <c r="I1562" s="121"/>
      <c r="J1562" s="121"/>
      <c r="K1562" s="48"/>
      <c r="L1562" s="50"/>
      <c r="M1562" s="50"/>
    </row>
    <row r="1563" spans="2:13" s="36" customFormat="1" x14ac:dyDescent="0.3">
      <c r="B1563" s="126"/>
      <c r="C1563" s="151"/>
      <c r="D1563" s="147"/>
      <c r="E1563" s="147"/>
      <c r="F1563" s="148"/>
      <c r="G1563" s="147"/>
      <c r="H1563" s="147"/>
      <c r="I1563" s="121"/>
      <c r="J1563" s="121"/>
      <c r="K1563" s="48"/>
      <c r="L1563" s="50"/>
      <c r="M1563" s="50"/>
    </row>
    <row r="1564" spans="2:13" s="36" customFormat="1" x14ac:dyDescent="0.3">
      <c r="B1564" s="126"/>
      <c r="C1564" s="151"/>
      <c r="D1564" s="147"/>
      <c r="E1564" s="147"/>
      <c r="F1564" s="148"/>
      <c r="G1564" s="147"/>
      <c r="H1564" s="147"/>
      <c r="I1564" s="121"/>
      <c r="J1564" s="121"/>
      <c r="K1564" s="48"/>
      <c r="L1564" s="50"/>
      <c r="M1564" s="50"/>
    </row>
    <row r="1565" spans="2:13" s="36" customFormat="1" x14ac:dyDescent="0.3">
      <c r="B1565" s="126"/>
      <c r="C1565" s="151"/>
      <c r="D1565" s="147"/>
      <c r="E1565" s="147"/>
      <c r="F1565" s="148"/>
      <c r="G1565" s="147"/>
      <c r="H1565" s="147"/>
      <c r="I1565" s="121"/>
      <c r="J1565" s="121"/>
      <c r="K1565" s="48"/>
      <c r="L1565" s="50"/>
      <c r="M1565" s="50"/>
    </row>
    <row r="1566" spans="2:13" s="36" customFormat="1" x14ac:dyDescent="0.3">
      <c r="B1566" s="126"/>
      <c r="C1566" s="151"/>
      <c r="D1566" s="147"/>
      <c r="E1566" s="147"/>
      <c r="F1566" s="148"/>
      <c r="G1566" s="147"/>
      <c r="H1566" s="147"/>
      <c r="I1566" s="121"/>
      <c r="J1566" s="121"/>
      <c r="K1566" s="48"/>
      <c r="L1566" s="50"/>
      <c r="M1566" s="50"/>
    </row>
    <row r="1567" spans="2:13" s="36" customFormat="1" x14ac:dyDescent="0.3">
      <c r="B1567" s="126"/>
      <c r="C1567" s="151"/>
      <c r="D1567" s="147"/>
      <c r="E1567" s="147"/>
      <c r="F1567" s="148"/>
      <c r="G1567" s="147"/>
      <c r="H1567" s="147"/>
      <c r="I1567" s="121"/>
      <c r="J1567" s="121"/>
      <c r="K1567" s="48"/>
      <c r="L1567" s="50"/>
      <c r="M1567" s="50"/>
    </row>
    <row r="1568" spans="2:13" s="36" customFormat="1" x14ac:dyDescent="0.3">
      <c r="B1568" s="126"/>
      <c r="C1568" s="151"/>
      <c r="D1568" s="147"/>
      <c r="E1568" s="147"/>
      <c r="F1568" s="148"/>
      <c r="G1568" s="147"/>
      <c r="H1568" s="147"/>
      <c r="I1568" s="121"/>
      <c r="J1568" s="121"/>
      <c r="K1568" s="48"/>
      <c r="L1568" s="50"/>
      <c r="M1568" s="50"/>
    </row>
    <row r="1569" spans="2:13" s="36" customFormat="1" x14ac:dyDescent="0.3">
      <c r="B1569" s="126"/>
      <c r="C1569" s="151"/>
      <c r="D1569" s="147"/>
      <c r="E1569" s="147"/>
      <c r="F1569" s="148"/>
      <c r="G1569" s="147"/>
      <c r="H1569" s="147"/>
      <c r="I1569" s="121"/>
      <c r="J1569" s="121"/>
      <c r="K1569" s="48"/>
      <c r="L1569" s="50"/>
      <c r="M1569" s="50"/>
    </row>
    <row r="1570" spans="2:13" s="36" customFormat="1" x14ac:dyDescent="0.3">
      <c r="B1570" s="126"/>
      <c r="C1570" s="151"/>
      <c r="D1570" s="147"/>
      <c r="E1570" s="147"/>
      <c r="F1570" s="148"/>
      <c r="G1570" s="147"/>
      <c r="H1570" s="147"/>
      <c r="I1570" s="121"/>
      <c r="J1570" s="121"/>
      <c r="K1570" s="48"/>
      <c r="L1570" s="50"/>
      <c r="M1570" s="50"/>
    </row>
    <row r="1571" spans="2:13" s="36" customFormat="1" x14ac:dyDescent="0.3">
      <c r="B1571" s="126"/>
      <c r="C1571" s="151"/>
      <c r="D1571" s="147"/>
      <c r="E1571" s="147"/>
      <c r="F1571" s="148"/>
      <c r="G1571" s="147"/>
      <c r="H1571" s="147"/>
      <c r="I1571" s="121"/>
      <c r="J1571" s="121"/>
      <c r="K1571" s="48"/>
      <c r="L1571" s="50"/>
      <c r="M1571" s="50"/>
    </row>
    <row r="1572" spans="2:13" s="36" customFormat="1" x14ac:dyDescent="0.3">
      <c r="B1572" s="126"/>
      <c r="C1572" s="151"/>
      <c r="D1572" s="147"/>
      <c r="E1572" s="147"/>
      <c r="F1572" s="148"/>
      <c r="G1572" s="147"/>
      <c r="H1572" s="147"/>
      <c r="I1572" s="121"/>
      <c r="J1572" s="121"/>
      <c r="K1572" s="48"/>
      <c r="L1572" s="50"/>
      <c r="M1572" s="50"/>
    </row>
    <row r="1573" spans="2:13" s="36" customFormat="1" x14ac:dyDescent="0.3">
      <c r="B1573" s="126"/>
      <c r="C1573" s="151"/>
      <c r="D1573" s="147"/>
      <c r="E1573" s="147"/>
      <c r="F1573" s="148"/>
      <c r="G1573" s="147"/>
      <c r="H1573" s="147"/>
      <c r="I1573" s="121"/>
      <c r="J1573" s="121"/>
      <c r="K1573" s="48"/>
      <c r="L1573" s="50"/>
      <c r="M1573" s="50"/>
    </row>
    <row r="1574" spans="2:13" s="36" customFormat="1" x14ac:dyDescent="0.3">
      <c r="B1574" s="126"/>
      <c r="C1574" s="151"/>
      <c r="D1574" s="147"/>
      <c r="E1574" s="147"/>
      <c r="F1574" s="148"/>
      <c r="G1574" s="147"/>
      <c r="H1574" s="147"/>
      <c r="I1574" s="121"/>
      <c r="J1574" s="121"/>
      <c r="K1574" s="48"/>
      <c r="L1574" s="50"/>
      <c r="M1574" s="50"/>
    </row>
    <row r="1575" spans="2:13" s="36" customFormat="1" x14ac:dyDescent="0.3">
      <c r="B1575" s="126"/>
      <c r="C1575" s="151"/>
      <c r="D1575" s="147"/>
      <c r="E1575" s="147"/>
      <c r="F1575" s="148"/>
      <c r="G1575" s="147"/>
      <c r="H1575" s="147"/>
      <c r="I1575" s="121"/>
      <c r="J1575" s="121"/>
      <c r="K1575" s="48"/>
      <c r="L1575" s="50"/>
      <c r="M1575" s="50"/>
    </row>
    <row r="1576" spans="2:13" s="36" customFormat="1" x14ac:dyDescent="0.3">
      <c r="B1576" s="126"/>
      <c r="C1576" s="151"/>
      <c r="D1576" s="147"/>
      <c r="E1576" s="147"/>
      <c r="F1576" s="148"/>
      <c r="G1576" s="147"/>
      <c r="H1576" s="147"/>
      <c r="I1576" s="121"/>
      <c r="J1576" s="121"/>
      <c r="K1576" s="48"/>
      <c r="L1576" s="50"/>
      <c r="M1576" s="50"/>
    </row>
    <row r="1577" spans="2:13" s="36" customFormat="1" x14ac:dyDescent="0.3">
      <c r="B1577" s="126"/>
      <c r="C1577" s="151"/>
      <c r="D1577" s="147"/>
      <c r="E1577" s="147"/>
      <c r="F1577" s="148"/>
      <c r="G1577" s="147"/>
      <c r="H1577" s="147"/>
      <c r="I1577" s="121"/>
      <c r="J1577" s="121"/>
      <c r="K1577" s="48"/>
      <c r="L1577" s="50"/>
      <c r="M1577" s="50"/>
    </row>
    <row r="1578" spans="2:13" s="36" customFormat="1" x14ac:dyDescent="0.3">
      <c r="B1578" s="126"/>
      <c r="C1578" s="151"/>
      <c r="D1578" s="147"/>
      <c r="E1578" s="147"/>
      <c r="F1578" s="148"/>
      <c r="G1578" s="147"/>
      <c r="H1578" s="147"/>
      <c r="I1578" s="121"/>
      <c r="J1578" s="121"/>
      <c r="K1578" s="48"/>
      <c r="L1578" s="50"/>
      <c r="M1578" s="50"/>
    </row>
    <row r="1579" spans="2:13" s="36" customFormat="1" x14ac:dyDescent="0.3">
      <c r="B1579" s="126"/>
      <c r="C1579" s="151"/>
      <c r="D1579" s="147"/>
      <c r="E1579" s="147"/>
      <c r="F1579" s="148"/>
      <c r="G1579" s="147"/>
      <c r="H1579" s="147"/>
      <c r="I1579" s="121"/>
      <c r="J1579" s="121"/>
      <c r="K1579" s="48"/>
      <c r="L1579" s="50"/>
      <c r="M1579" s="50"/>
    </row>
    <row r="1580" spans="2:13" s="36" customFormat="1" x14ac:dyDescent="0.3">
      <c r="B1580" s="126"/>
      <c r="C1580" s="151"/>
      <c r="D1580" s="147"/>
      <c r="E1580" s="147"/>
      <c r="F1580" s="148"/>
      <c r="G1580" s="147"/>
      <c r="H1580" s="147"/>
      <c r="I1580" s="121"/>
      <c r="J1580" s="121"/>
      <c r="K1580" s="48"/>
      <c r="L1580" s="50"/>
      <c r="M1580" s="50"/>
    </row>
    <row r="1581" spans="2:13" s="36" customFormat="1" x14ac:dyDescent="0.3">
      <c r="B1581" s="126"/>
      <c r="C1581" s="151"/>
      <c r="D1581" s="147"/>
      <c r="E1581" s="147"/>
      <c r="F1581" s="148"/>
      <c r="G1581" s="147"/>
      <c r="H1581" s="147"/>
      <c r="I1581" s="121"/>
      <c r="J1581" s="121"/>
      <c r="K1581" s="48"/>
      <c r="L1581" s="50"/>
      <c r="M1581" s="50"/>
    </row>
    <row r="1582" spans="2:13" s="36" customFormat="1" x14ac:dyDescent="0.3">
      <c r="B1582" s="126"/>
      <c r="C1582" s="151"/>
      <c r="D1582" s="147"/>
      <c r="E1582" s="147"/>
      <c r="F1582" s="148"/>
      <c r="G1582" s="147"/>
      <c r="H1582" s="147"/>
      <c r="I1582" s="121"/>
      <c r="J1582" s="121"/>
      <c r="K1582" s="48"/>
      <c r="L1582" s="50"/>
      <c r="M1582" s="50"/>
    </row>
    <row r="1583" spans="2:13" s="36" customFormat="1" x14ac:dyDescent="0.3">
      <c r="B1583" s="126"/>
      <c r="C1583" s="151"/>
      <c r="D1583" s="147"/>
      <c r="E1583" s="147"/>
      <c r="F1583" s="148"/>
      <c r="G1583" s="147"/>
      <c r="H1583" s="147"/>
      <c r="I1583" s="121"/>
      <c r="J1583" s="121"/>
      <c r="K1583" s="48"/>
      <c r="L1583" s="50"/>
      <c r="M1583" s="50"/>
    </row>
    <row r="1584" spans="2:13" s="36" customFormat="1" x14ac:dyDescent="0.3">
      <c r="B1584" s="126"/>
      <c r="C1584" s="151"/>
      <c r="D1584" s="147"/>
      <c r="E1584" s="147"/>
      <c r="F1584" s="148"/>
      <c r="G1584" s="147"/>
      <c r="H1584" s="147"/>
      <c r="I1584" s="121"/>
      <c r="J1584" s="121"/>
      <c r="K1584" s="48"/>
      <c r="L1584" s="50"/>
      <c r="M1584" s="50"/>
    </row>
    <row r="1585" spans="2:13" s="36" customFormat="1" x14ac:dyDescent="0.3">
      <c r="B1585" s="126"/>
      <c r="C1585" s="151"/>
      <c r="D1585" s="147"/>
      <c r="E1585" s="147"/>
      <c r="F1585" s="148"/>
      <c r="G1585" s="147"/>
      <c r="H1585" s="147"/>
      <c r="I1585" s="121"/>
      <c r="J1585" s="121"/>
      <c r="K1585" s="48"/>
      <c r="L1585" s="50"/>
      <c r="M1585" s="50"/>
    </row>
    <row r="1586" spans="2:13" s="36" customFormat="1" x14ac:dyDescent="0.3">
      <c r="B1586" s="126"/>
      <c r="C1586" s="151"/>
      <c r="D1586" s="147"/>
      <c r="E1586" s="147"/>
      <c r="F1586" s="148"/>
      <c r="G1586" s="147"/>
      <c r="H1586" s="147"/>
      <c r="I1586" s="121"/>
      <c r="J1586" s="121"/>
      <c r="K1586" s="48"/>
      <c r="L1586" s="50"/>
      <c r="M1586" s="50"/>
    </row>
    <row r="1587" spans="2:13" s="36" customFormat="1" x14ac:dyDescent="0.3">
      <c r="B1587" s="126"/>
      <c r="C1587" s="151"/>
      <c r="D1587" s="147"/>
      <c r="E1587" s="147"/>
      <c r="F1587" s="148"/>
      <c r="G1587" s="147"/>
      <c r="H1587" s="147"/>
      <c r="I1587" s="121"/>
      <c r="J1587" s="121"/>
      <c r="K1587" s="48"/>
      <c r="L1587" s="50"/>
      <c r="M1587" s="50"/>
    </row>
    <row r="1588" spans="2:13" s="36" customFormat="1" x14ac:dyDescent="0.3">
      <c r="B1588" s="126"/>
      <c r="C1588" s="151"/>
      <c r="D1588" s="147"/>
      <c r="E1588" s="147"/>
      <c r="F1588" s="148"/>
      <c r="G1588" s="147"/>
      <c r="H1588" s="147"/>
      <c r="I1588" s="121"/>
      <c r="J1588" s="121"/>
      <c r="K1588" s="48"/>
      <c r="L1588" s="50"/>
      <c r="M1588" s="50"/>
    </row>
    <row r="1589" spans="2:13" s="36" customFormat="1" x14ac:dyDescent="0.3">
      <c r="B1589" s="126"/>
      <c r="C1589" s="151"/>
      <c r="D1589" s="147"/>
      <c r="E1589" s="147"/>
      <c r="F1589" s="148"/>
      <c r="G1589" s="147"/>
      <c r="H1589" s="147"/>
      <c r="I1589" s="121"/>
      <c r="J1589" s="121"/>
      <c r="K1589" s="48"/>
      <c r="L1589" s="50"/>
      <c r="M1589" s="50"/>
    </row>
    <row r="1590" spans="2:13" s="36" customFormat="1" x14ac:dyDescent="0.3">
      <c r="B1590" s="126"/>
      <c r="C1590" s="151"/>
      <c r="D1590" s="147"/>
      <c r="E1590" s="147"/>
      <c r="F1590" s="148"/>
      <c r="G1590" s="147"/>
      <c r="H1590" s="147"/>
      <c r="I1590" s="121"/>
      <c r="J1590" s="121"/>
      <c r="K1590" s="48"/>
      <c r="L1590" s="50"/>
      <c r="M1590" s="50"/>
    </row>
    <row r="1591" spans="2:13" s="36" customFormat="1" x14ac:dyDescent="0.3">
      <c r="B1591" s="126"/>
      <c r="C1591" s="151"/>
      <c r="D1591" s="147"/>
      <c r="E1591" s="147"/>
      <c r="F1591" s="148"/>
      <c r="G1591" s="147"/>
      <c r="H1591" s="147"/>
      <c r="I1591" s="121"/>
      <c r="J1591" s="121"/>
      <c r="K1591" s="48"/>
      <c r="L1591" s="50"/>
      <c r="M1591" s="50"/>
    </row>
    <row r="1592" spans="2:13" s="36" customFormat="1" x14ac:dyDescent="0.3">
      <c r="B1592" s="126"/>
      <c r="C1592" s="151"/>
      <c r="D1592" s="147"/>
      <c r="E1592" s="147"/>
      <c r="F1592" s="148"/>
      <c r="G1592" s="147"/>
      <c r="H1592" s="147"/>
      <c r="I1592" s="121"/>
      <c r="J1592" s="121"/>
      <c r="K1592" s="48"/>
      <c r="L1592" s="50"/>
      <c r="M1592" s="50"/>
    </row>
    <row r="1593" spans="2:13" s="36" customFormat="1" x14ac:dyDescent="0.3">
      <c r="B1593" s="126"/>
      <c r="C1593" s="151"/>
      <c r="D1593" s="147"/>
      <c r="E1593" s="147"/>
      <c r="F1593" s="148"/>
      <c r="G1593" s="147"/>
      <c r="H1593" s="147"/>
      <c r="I1593" s="121"/>
      <c r="J1593" s="121"/>
      <c r="K1593" s="48"/>
      <c r="L1593" s="50"/>
      <c r="M1593" s="50"/>
    </row>
    <row r="1594" spans="2:13" s="36" customFormat="1" x14ac:dyDescent="0.3">
      <c r="B1594" s="126"/>
      <c r="C1594" s="151"/>
      <c r="D1594" s="147"/>
      <c r="E1594" s="147"/>
      <c r="F1594" s="148"/>
      <c r="G1594" s="147"/>
      <c r="H1594" s="147"/>
      <c r="I1594" s="121"/>
      <c r="J1594" s="121"/>
      <c r="K1594" s="48"/>
      <c r="L1594" s="50"/>
      <c r="M1594" s="50"/>
    </row>
    <row r="1595" spans="2:13" s="36" customFormat="1" x14ac:dyDescent="0.3">
      <c r="B1595" s="126"/>
      <c r="C1595" s="151"/>
      <c r="D1595" s="147"/>
      <c r="E1595" s="147"/>
      <c r="F1595" s="148"/>
      <c r="G1595" s="147"/>
      <c r="H1595" s="147"/>
      <c r="I1595" s="121"/>
      <c r="J1595" s="121"/>
      <c r="K1595" s="48"/>
      <c r="L1595" s="50"/>
      <c r="M1595" s="50"/>
    </row>
    <row r="1596" spans="2:13" s="36" customFormat="1" x14ac:dyDescent="0.3">
      <c r="B1596" s="126"/>
      <c r="C1596" s="151"/>
      <c r="D1596" s="147"/>
      <c r="E1596" s="147"/>
      <c r="F1596" s="148"/>
      <c r="G1596" s="147"/>
      <c r="H1596" s="147"/>
      <c r="I1596" s="121"/>
      <c r="J1596" s="121"/>
      <c r="K1596" s="48"/>
      <c r="L1596" s="50"/>
      <c r="M1596" s="50"/>
    </row>
    <row r="1597" spans="2:13" s="36" customFormat="1" x14ac:dyDescent="0.3">
      <c r="B1597" s="126"/>
      <c r="C1597" s="151"/>
      <c r="D1597" s="147"/>
      <c r="E1597" s="147"/>
      <c r="F1597" s="148"/>
      <c r="G1597" s="147"/>
      <c r="H1597" s="147"/>
      <c r="I1597" s="121"/>
      <c r="J1597" s="121"/>
      <c r="K1597" s="48"/>
      <c r="L1597" s="50"/>
      <c r="M1597" s="50"/>
    </row>
    <row r="1598" spans="2:13" s="36" customFormat="1" x14ac:dyDescent="0.3">
      <c r="B1598" s="126"/>
      <c r="C1598" s="151"/>
      <c r="D1598" s="147"/>
      <c r="E1598" s="147"/>
      <c r="F1598" s="148"/>
      <c r="G1598" s="147"/>
      <c r="H1598" s="147"/>
      <c r="I1598" s="121"/>
      <c r="J1598" s="121"/>
      <c r="K1598" s="48"/>
      <c r="L1598" s="50"/>
      <c r="M1598" s="50"/>
    </row>
    <row r="1599" spans="2:13" s="36" customFormat="1" x14ac:dyDescent="0.3">
      <c r="B1599" s="126"/>
      <c r="C1599" s="151"/>
      <c r="D1599" s="147"/>
      <c r="E1599" s="147"/>
      <c r="F1599" s="148"/>
      <c r="G1599" s="147"/>
      <c r="H1599" s="147"/>
      <c r="I1599" s="121"/>
      <c r="J1599" s="121"/>
      <c r="K1599" s="48"/>
      <c r="L1599" s="50"/>
      <c r="M1599" s="50"/>
    </row>
    <row r="1600" spans="2:13" s="36" customFormat="1" x14ac:dyDescent="0.3">
      <c r="B1600" s="126"/>
      <c r="C1600" s="151"/>
      <c r="D1600" s="147"/>
      <c r="E1600" s="147"/>
      <c r="F1600" s="148"/>
      <c r="G1600" s="147"/>
      <c r="H1600" s="147"/>
      <c r="I1600" s="121"/>
      <c r="J1600" s="121"/>
      <c r="K1600" s="48"/>
      <c r="L1600" s="50"/>
      <c r="M1600" s="50"/>
    </row>
    <row r="1601" spans="2:13" s="36" customFormat="1" x14ac:dyDescent="0.3">
      <c r="B1601" s="126"/>
      <c r="C1601" s="151"/>
      <c r="D1601" s="147"/>
      <c r="E1601" s="147"/>
      <c r="F1601" s="148"/>
      <c r="G1601" s="147"/>
      <c r="H1601" s="147"/>
      <c r="I1601" s="121"/>
      <c r="J1601" s="121"/>
      <c r="K1601" s="48"/>
      <c r="L1601" s="50"/>
      <c r="M1601" s="50"/>
    </row>
    <row r="1602" spans="2:13" s="36" customFormat="1" x14ac:dyDescent="0.3">
      <c r="B1602" s="126"/>
      <c r="C1602" s="151"/>
      <c r="D1602" s="147"/>
      <c r="E1602" s="147"/>
      <c r="F1602" s="148"/>
      <c r="G1602" s="147"/>
      <c r="H1602" s="147"/>
      <c r="I1602" s="121"/>
      <c r="J1602" s="121"/>
      <c r="K1602" s="48"/>
      <c r="L1602" s="50"/>
      <c r="M1602" s="50"/>
    </row>
    <row r="1603" spans="2:13" s="36" customFormat="1" x14ac:dyDescent="0.3">
      <c r="B1603" s="126"/>
      <c r="C1603" s="151"/>
      <c r="D1603" s="147"/>
      <c r="E1603" s="147"/>
      <c r="F1603" s="148"/>
      <c r="G1603" s="147"/>
      <c r="H1603" s="147"/>
      <c r="I1603" s="121"/>
      <c r="J1603" s="121"/>
      <c r="K1603" s="48"/>
      <c r="L1603" s="50"/>
      <c r="M1603" s="50"/>
    </row>
    <row r="1604" spans="2:13" s="36" customFormat="1" x14ac:dyDescent="0.3">
      <c r="B1604" s="126"/>
      <c r="C1604" s="151"/>
      <c r="D1604" s="147"/>
      <c r="E1604" s="147"/>
      <c r="F1604" s="148"/>
      <c r="G1604" s="147"/>
      <c r="H1604" s="147"/>
      <c r="I1604" s="121"/>
      <c r="J1604" s="121"/>
      <c r="K1604" s="48"/>
      <c r="L1604" s="50"/>
      <c r="M1604" s="50"/>
    </row>
    <row r="1605" spans="2:13" s="36" customFormat="1" x14ac:dyDescent="0.3">
      <c r="B1605" s="126"/>
      <c r="C1605" s="151"/>
      <c r="D1605" s="147"/>
      <c r="E1605" s="147"/>
      <c r="F1605" s="148"/>
      <c r="G1605" s="147"/>
      <c r="H1605" s="147"/>
      <c r="I1605" s="121"/>
      <c r="J1605" s="121"/>
      <c r="K1605" s="48"/>
      <c r="L1605" s="50"/>
      <c r="M1605" s="50"/>
    </row>
    <row r="1606" spans="2:13" s="36" customFormat="1" x14ac:dyDescent="0.3">
      <c r="B1606" s="126"/>
      <c r="C1606" s="151"/>
      <c r="D1606" s="147"/>
      <c r="E1606" s="147"/>
      <c r="F1606" s="148"/>
      <c r="G1606" s="147"/>
      <c r="H1606" s="147"/>
      <c r="I1606" s="121"/>
      <c r="J1606" s="121"/>
      <c r="K1606" s="48"/>
      <c r="L1606" s="50"/>
      <c r="M1606" s="50"/>
    </row>
    <row r="1607" spans="2:13" s="36" customFormat="1" x14ac:dyDescent="0.3">
      <c r="B1607" s="126"/>
      <c r="C1607" s="151"/>
      <c r="D1607" s="147"/>
      <c r="E1607" s="147"/>
      <c r="F1607" s="148"/>
      <c r="G1607" s="147"/>
      <c r="H1607" s="147"/>
      <c r="I1607" s="121"/>
      <c r="J1607" s="121"/>
      <c r="K1607" s="48"/>
      <c r="L1607" s="50"/>
      <c r="M1607" s="50"/>
    </row>
    <row r="1608" spans="2:13" s="36" customFormat="1" x14ac:dyDescent="0.3">
      <c r="B1608" s="126"/>
      <c r="C1608" s="151"/>
      <c r="D1608" s="147"/>
      <c r="E1608" s="147"/>
      <c r="F1608" s="148"/>
      <c r="G1608" s="147"/>
      <c r="H1608" s="147"/>
      <c r="I1608" s="121"/>
      <c r="J1608" s="121"/>
      <c r="K1608" s="48"/>
      <c r="L1608" s="50"/>
      <c r="M1608" s="50"/>
    </row>
    <row r="1609" spans="2:13" s="36" customFormat="1" x14ac:dyDescent="0.3">
      <c r="B1609" s="126"/>
      <c r="C1609" s="151"/>
      <c r="D1609" s="147"/>
      <c r="E1609" s="147"/>
      <c r="F1609" s="148"/>
      <c r="G1609" s="147"/>
      <c r="H1609" s="147"/>
      <c r="I1609" s="121"/>
      <c r="J1609" s="121"/>
      <c r="K1609" s="48"/>
      <c r="L1609" s="50"/>
      <c r="M1609" s="50"/>
    </row>
    <row r="1610" spans="2:13" s="36" customFormat="1" x14ac:dyDescent="0.3">
      <c r="B1610" s="126"/>
      <c r="C1610" s="151"/>
      <c r="D1610" s="147"/>
      <c r="E1610" s="147"/>
      <c r="F1610" s="148"/>
      <c r="G1610" s="147"/>
      <c r="H1610" s="147"/>
      <c r="I1610" s="121"/>
      <c r="J1610" s="121"/>
      <c r="K1610" s="48"/>
      <c r="L1610" s="50"/>
      <c r="M1610" s="50"/>
    </row>
    <row r="1611" spans="2:13" s="36" customFormat="1" x14ac:dyDescent="0.3">
      <c r="B1611" s="126"/>
      <c r="C1611" s="151"/>
      <c r="D1611" s="147"/>
      <c r="E1611" s="147"/>
      <c r="F1611" s="148"/>
      <c r="G1611" s="147"/>
      <c r="H1611" s="147"/>
      <c r="I1611" s="121"/>
      <c r="J1611" s="121"/>
      <c r="K1611" s="48"/>
      <c r="L1611" s="50"/>
      <c r="M1611" s="50"/>
    </row>
    <row r="1612" spans="2:13" s="36" customFormat="1" x14ac:dyDescent="0.3">
      <c r="B1612" s="126"/>
      <c r="C1612" s="151"/>
      <c r="D1612" s="147"/>
      <c r="E1612" s="147"/>
      <c r="F1612" s="148"/>
      <c r="G1612" s="147"/>
      <c r="H1612" s="147"/>
      <c r="I1612" s="121"/>
      <c r="J1612" s="121"/>
      <c r="K1612" s="48"/>
      <c r="L1612" s="50"/>
      <c r="M1612" s="50"/>
    </row>
    <row r="1613" spans="2:13" s="36" customFormat="1" x14ac:dyDescent="0.3">
      <c r="B1613" s="126"/>
      <c r="C1613" s="151"/>
      <c r="D1613" s="147"/>
      <c r="E1613" s="147"/>
      <c r="F1613" s="148"/>
      <c r="G1613" s="147"/>
      <c r="H1613" s="147"/>
      <c r="I1613" s="121"/>
      <c r="J1613" s="121"/>
      <c r="K1613" s="48"/>
      <c r="L1613" s="50"/>
      <c r="M1613" s="50"/>
    </row>
    <row r="1614" spans="2:13" s="36" customFormat="1" x14ac:dyDescent="0.3">
      <c r="B1614" s="126"/>
      <c r="C1614" s="151"/>
      <c r="D1614" s="147"/>
      <c r="E1614" s="147"/>
      <c r="F1614" s="148"/>
      <c r="G1614" s="147"/>
      <c r="H1614" s="147"/>
      <c r="I1614" s="121"/>
      <c r="J1614" s="121"/>
      <c r="K1614" s="48"/>
      <c r="L1614" s="50"/>
      <c r="M1614" s="50"/>
    </row>
    <row r="1615" spans="2:13" s="36" customFormat="1" x14ac:dyDescent="0.3">
      <c r="B1615" s="126"/>
      <c r="C1615" s="151"/>
      <c r="D1615" s="147"/>
      <c r="E1615" s="147"/>
      <c r="F1615" s="148"/>
      <c r="G1615" s="147"/>
      <c r="H1615" s="147"/>
      <c r="I1615" s="121"/>
      <c r="J1615" s="121"/>
      <c r="K1615" s="48"/>
      <c r="L1615" s="50"/>
      <c r="M1615" s="50"/>
    </row>
    <row r="1616" spans="2:13" s="36" customFormat="1" x14ac:dyDescent="0.3">
      <c r="B1616" s="126"/>
      <c r="C1616" s="151"/>
      <c r="D1616" s="147"/>
      <c r="E1616" s="147"/>
      <c r="F1616" s="148"/>
      <c r="G1616" s="147"/>
      <c r="H1616" s="147"/>
      <c r="I1616" s="121"/>
      <c r="J1616" s="121"/>
      <c r="K1616" s="48"/>
      <c r="L1616" s="50"/>
      <c r="M1616" s="50"/>
    </row>
    <row r="1617" spans="2:13" s="36" customFormat="1" x14ac:dyDescent="0.3">
      <c r="B1617" s="126"/>
      <c r="C1617" s="151"/>
      <c r="D1617" s="147"/>
      <c r="E1617" s="147"/>
      <c r="F1617" s="148"/>
      <c r="G1617" s="147"/>
      <c r="H1617" s="147"/>
      <c r="I1617" s="121"/>
      <c r="J1617" s="121"/>
      <c r="K1617" s="48"/>
      <c r="L1617" s="50"/>
      <c r="M1617" s="50"/>
    </row>
    <row r="1618" spans="2:13" s="36" customFormat="1" x14ac:dyDescent="0.3">
      <c r="B1618" s="126"/>
      <c r="C1618" s="151"/>
      <c r="D1618" s="147"/>
      <c r="E1618" s="147"/>
      <c r="F1618" s="148"/>
      <c r="G1618" s="147"/>
      <c r="H1618" s="147"/>
      <c r="I1618" s="121"/>
      <c r="J1618" s="121"/>
      <c r="K1618" s="48"/>
      <c r="L1618" s="50"/>
      <c r="M1618" s="50"/>
    </row>
    <row r="1619" spans="2:13" s="36" customFormat="1" x14ac:dyDescent="0.3">
      <c r="B1619" s="126"/>
      <c r="C1619" s="151"/>
      <c r="D1619" s="147"/>
      <c r="E1619" s="147"/>
      <c r="F1619" s="148"/>
      <c r="G1619" s="147"/>
      <c r="H1619" s="147"/>
      <c r="I1619" s="121"/>
      <c r="J1619" s="121"/>
      <c r="K1619" s="48"/>
      <c r="L1619" s="50"/>
      <c r="M1619" s="50"/>
    </row>
    <row r="1620" spans="2:13" s="36" customFormat="1" x14ac:dyDescent="0.3">
      <c r="B1620" s="126"/>
      <c r="C1620" s="151"/>
      <c r="D1620" s="147"/>
      <c r="E1620" s="147"/>
      <c r="F1620" s="148"/>
      <c r="G1620" s="147"/>
      <c r="H1620" s="147"/>
      <c r="I1620" s="121"/>
      <c r="J1620" s="121"/>
      <c r="K1620" s="48"/>
      <c r="L1620" s="50"/>
      <c r="M1620" s="50"/>
    </row>
    <row r="1621" spans="2:13" s="36" customFormat="1" x14ac:dyDescent="0.3">
      <c r="B1621" s="126"/>
      <c r="C1621" s="151"/>
      <c r="D1621" s="147"/>
      <c r="E1621" s="147"/>
      <c r="F1621" s="148"/>
      <c r="G1621" s="147"/>
      <c r="H1621" s="147"/>
      <c r="I1621" s="121"/>
      <c r="J1621" s="121"/>
      <c r="K1621" s="48"/>
      <c r="L1621" s="50"/>
      <c r="M1621" s="50"/>
    </row>
    <row r="1622" spans="2:13" s="36" customFormat="1" x14ac:dyDescent="0.3">
      <c r="B1622" s="126"/>
      <c r="C1622" s="151"/>
      <c r="D1622" s="147"/>
      <c r="E1622" s="147"/>
      <c r="F1622" s="148"/>
      <c r="G1622" s="147"/>
      <c r="H1622" s="147"/>
      <c r="I1622" s="121"/>
      <c r="J1622" s="121"/>
      <c r="K1622" s="48"/>
      <c r="L1622" s="50"/>
      <c r="M1622" s="50"/>
    </row>
    <row r="1623" spans="2:13" s="36" customFormat="1" x14ac:dyDescent="0.3">
      <c r="B1623" s="126"/>
      <c r="C1623" s="151"/>
      <c r="D1623" s="147"/>
      <c r="E1623" s="147"/>
      <c r="F1623" s="148"/>
      <c r="G1623" s="147"/>
      <c r="H1623" s="147"/>
      <c r="I1623" s="121"/>
      <c r="J1623" s="121"/>
      <c r="K1623" s="48"/>
      <c r="L1623" s="50"/>
      <c r="M1623" s="50"/>
    </row>
    <row r="1624" spans="2:13" s="36" customFormat="1" x14ac:dyDescent="0.3">
      <c r="B1624" s="126"/>
      <c r="C1624" s="151"/>
      <c r="D1624" s="147"/>
      <c r="E1624" s="147"/>
      <c r="F1624" s="148"/>
      <c r="G1624" s="147"/>
      <c r="H1624" s="147"/>
      <c r="I1624" s="121"/>
      <c r="J1624" s="121"/>
      <c r="K1624" s="48"/>
      <c r="L1624" s="50"/>
      <c r="M1624" s="50"/>
    </row>
    <row r="1625" spans="2:13" s="36" customFormat="1" x14ac:dyDescent="0.3">
      <c r="B1625" s="126"/>
      <c r="C1625" s="151"/>
      <c r="D1625" s="147"/>
      <c r="E1625" s="147"/>
      <c r="F1625" s="148"/>
      <c r="G1625" s="147"/>
      <c r="H1625" s="147"/>
      <c r="I1625" s="121"/>
      <c r="J1625" s="121"/>
      <c r="K1625" s="48"/>
      <c r="L1625" s="50"/>
      <c r="M1625" s="50"/>
    </row>
    <row r="1626" spans="2:13" s="36" customFormat="1" x14ac:dyDescent="0.3">
      <c r="B1626" s="126"/>
      <c r="C1626" s="151"/>
      <c r="D1626" s="147"/>
      <c r="E1626" s="147"/>
      <c r="F1626" s="148"/>
      <c r="G1626" s="147"/>
      <c r="H1626" s="147"/>
      <c r="I1626" s="121"/>
      <c r="J1626" s="121"/>
      <c r="K1626" s="48"/>
      <c r="L1626" s="50"/>
      <c r="M1626" s="50"/>
    </row>
    <row r="1627" spans="2:13" s="36" customFormat="1" x14ac:dyDescent="0.3">
      <c r="B1627" s="126"/>
      <c r="C1627" s="151"/>
      <c r="D1627" s="147"/>
      <c r="E1627" s="147"/>
      <c r="F1627" s="148"/>
      <c r="G1627" s="147"/>
      <c r="H1627" s="147"/>
      <c r="I1627" s="121"/>
      <c r="J1627" s="121"/>
      <c r="K1627" s="48"/>
      <c r="L1627" s="50"/>
      <c r="M1627" s="50"/>
    </row>
    <row r="1628" spans="2:13" s="36" customFormat="1" x14ac:dyDescent="0.3">
      <c r="B1628" s="126"/>
      <c r="C1628" s="151"/>
      <c r="D1628" s="147"/>
      <c r="E1628" s="147"/>
      <c r="F1628" s="148"/>
      <c r="G1628" s="147"/>
      <c r="H1628" s="147"/>
      <c r="I1628" s="121"/>
      <c r="J1628" s="121"/>
      <c r="K1628" s="48"/>
      <c r="L1628" s="50"/>
      <c r="M1628" s="50"/>
    </row>
    <row r="1629" spans="2:13" s="36" customFormat="1" x14ac:dyDescent="0.3">
      <c r="B1629" s="126"/>
      <c r="C1629" s="151"/>
      <c r="D1629" s="147"/>
      <c r="E1629" s="147"/>
      <c r="F1629" s="148"/>
      <c r="G1629" s="147"/>
      <c r="H1629" s="147"/>
      <c r="I1629" s="121"/>
      <c r="J1629" s="121"/>
      <c r="K1629" s="48"/>
      <c r="L1629" s="50"/>
      <c r="M1629" s="50"/>
    </row>
    <row r="1630" spans="2:13" s="36" customFormat="1" x14ac:dyDescent="0.3">
      <c r="B1630" s="126"/>
      <c r="C1630" s="151"/>
      <c r="D1630" s="147"/>
      <c r="E1630" s="147"/>
      <c r="F1630" s="148"/>
      <c r="G1630" s="147"/>
      <c r="H1630" s="147"/>
      <c r="I1630" s="121"/>
      <c r="J1630" s="121"/>
      <c r="K1630" s="48"/>
      <c r="L1630" s="50"/>
      <c r="M1630" s="50"/>
    </row>
    <row r="1631" spans="2:13" s="36" customFormat="1" x14ac:dyDescent="0.3">
      <c r="B1631" s="126"/>
      <c r="C1631" s="151"/>
      <c r="D1631" s="147"/>
      <c r="E1631" s="147"/>
      <c r="F1631" s="148"/>
      <c r="G1631" s="147"/>
      <c r="H1631" s="147"/>
      <c r="I1631" s="121"/>
      <c r="J1631" s="121"/>
      <c r="K1631" s="48"/>
      <c r="L1631" s="50"/>
      <c r="M1631" s="50"/>
    </row>
    <row r="1632" spans="2:13" s="36" customFormat="1" x14ac:dyDescent="0.3">
      <c r="B1632" s="126"/>
      <c r="C1632" s="151"/>
      <c r="D1632" s="147"/>
      <c r="E1632" s="147"/>
      <c r="F1632" s="148"/>
      <c r="G1632" s="147"/>
      <c r="H1632" s="147"/>
      <c r="I1632" s="121"/>
      <c r="J1632" s="121"/>
      <c r="K1632" s="48"/>
      <c r="L1632" s="50"/>
      <c r="M1632" s="50"/>
    </row>
    <row r="1633" spans="2:13" s="36" customFormat="1" x14ac:dyDescent="0.3">
      <c r="B1633" s="126"/>
      <c r="C1633" s="151"/>
      <c r="D1633" s="147"/>
      <c r="E1633" s="147"/>
      <c r="F1633" s="148"/>
      <c r="G1633" s="147"/>
      <c r="H1633" s="147"/>
      <c r="I1633" s="121"/>
      <c r="J1633" s="121"/>
      <c r="K1633" s="48"/>
      <c r="L1633" s="50"/>
      <c r="M1633" s="50"/>
    </row>
    <row r="1634" spans="2:13" s="36" customFormat="1" x14ac:dyDescent="0.3">
      <c r="B1634" s="126"/>
      <c r="C1634" s="151"/>
      <c r="D1634" s="147"/>
      <c r="E1634" s="147"/>
      <c r="F1634" s="148"/>
      <c r="G1634" s="147"/>
      <c r="H1634" s="147"/>
      <c r="I1634" s="121"/>
      <c r="J1634" s="121"/>
      <c r="K1634" s="48"/>
      <c r="L1634" s="50"/>
      <c r="M1634" s="50"/>
    </row>
    <row r="1635" spans="2:13" s="36" customFormat="1" x14ac:dyDescent="0.3">
      <c r="B1635" s="126"/>
      <c r="C1635" s="151"/>
      <c r="D1635" s="147"/>
      <c r="E1635" s="147"/>
      <c r="F1635" s="148"/>
      <c r="G1635" s="147"/>
      <c r="H1635" s="147"/>
      <c r="I1635" s="121"/>
      <c r="J1635" s="121"/>
      <c r="K1635" s="48"/>
      <c r="L1635" s="50"/>
      <c r="M1635" s="50"/>
    </row>
    <row r="1636" spans="2:13" s="36" customFormat="1" x14ac:dyDescent="0.3">
      <c r="B1636" s="126"/>
      <c r="C1636" s="151"/>
      <c r="D1636" s="147"/>
      <c r="E1636" s="147"/>
      <c r="F1636" s="148"/>
      <c r="G1636" s="147"/>
      <c r="H1636" s="147"/>
      <c r="I1636" s="121"/>
      <c r="J1636" s="121"/>
      <c r="K1636" s="48"/>
      <c r="L1636" s="50"/>
      <c r="M1636" s="50"/>
    </row>
    <row r="1637" spans="2:13" s="36" customFormat="1" x14ac:dyDescent="0.3">
      <c r="B1637" s="126"/>
      <c r="C1637" s="151"/>
      <c r="D1637" s="147"/>
      <c r="E1637" s="147"/>
      <c r="F1637" s="148"/>
      <c r="G1637" s="147"/>
      <c r="H1637" s="147"/>
      <c r="I1637" s="121"/>
      <c r="J1637" s="121"/>
      <c r="K1637" s="48"/>
      <c r="L1637" s="50"/>
      <c r="M1637" s="50"/>
    </row>
    <row r="1638" spans="2:13" s="36" customFormat="1" x14ac:dyDescent="0.3">
      <c r="B1638" s="126"/>
      <c r="C1638" s="151"/>
      <c r="D1638" s="147"/>
      <c r="E1638" s="147"/>
      <c r="F1638" s="148"/>
      <c r="G1638" s="147"/>
      <c r="H1638" s="147"/>
      <c r="I1638" s="121"/>
      <c r="J1638" s="121"/>
      <c r="K1638" s="48"/>
      <c r="L1638" s="50"/>
      <c r="M1638" s="50"/>
    </row>
    <row r="1639" spans="2:13" s="36" customFormat="1" x14ac:dyDescent="0.3">
      <c r="B1639" s="126"/>
      <c r="C1639" s="151"/>
      <c r="D1639" s="147"/>
      <c r="E1639" s="147"/>
      <c r="F1639" s="148"/>
      <c r="G1639" s="147"/>
      <c r="H1639" s="147"/>
      <c r="I1639" s="121"/>
      <c r="J1639" s="121"/>
      <c r="K1639" s="48"/>
      <c r="L1639" s="50"/>
      <c r="M1639" s="50"/>
    </row>
    <row r="1640" spans="2:13" s="36" customFormat="1" x14ac:dyDescent="0.3">
      <c r="B1640" s="126"/>
      <c r="C1640" s="151"/>
      <c r="D1640" s="147"/>
      <c r="E1640" s="147"/>
      <c r="F1640" s="148"/>
      <c r="G1640" s="147"/>
      <c r="H1640" s="147"/>
      <c r="I1640" s="121"/>
      <c r="J1640" s="121"/>
      <c r="K1640" s="48"/>
      <c r="L1640" s="50"/>
      <c r="M1640" s="50"/>
    </row>
    <row r="1641" spans="2:13" s="36" customFormat="1" x14ac:dyDescent="0.3">
      <c r="B1641" s="126"/>
      <c r="C1641" s="151"/>
      <c r="D1641" s="147"/>
      <c r="E1641" s="147"/>
      <c r="F1641" s="148"/>
      <c r="G1641" s="147"/>
      <c r="H1641" s="147"/>
      <c r="I1641" s="121"/>
      <c r="J1641" s="121"/>
      <c r="K1641" s="48"/>
      <c r="L1641" s="50"/>
      <c r="M1641" s="50"/>
    </row>
    <row r="1642" spans="2:13" s="36" customFormat="1" x14ac:dyDescent="0.3">
      <c r="B1642" s="126"/>
      <c r="C1642" s="151"/>
      <c r="D1642" s="147"/>
      <c r="E1642" s="147"/>
      <c r="F1642" s="148"/>
      <c r="G1642" s="147"/>
      <c r="H1642" s="147"/>
      <c r="I1642" s="121"/>
      <c r="J1642" s="121"/>
      <c r="K1642" s="48"/>
      <c r="L1642" s="50"/>
      <c r="M1642" s="50"/>
    </row>
    <row r="1643" spans="2:13" s="36" customFormat="1" x14ac:dyDescent="0.3">
      <c r="B1643" s="126"/>
      <c r="C1643" s="151"/>
      <c r="D1643" s="147"/>
      <c r="E1643" s="147"/>
      <c r="F1643" s="148"/>
      <c r="G1643" s="147"/>
      <c r="H1643" s="147"/>
      <c r="I1643" s="121"/>
      <c r="J1643" s="121"/>
      <c r="K1643" s="48"/>
      <c r="L1643" s="50"/>
      <c r="M1643" s="50"/>
    </row>
    <row r="1644" spans="2:13" s="36" customFormat="1" x14ac:dyDescent="0.3">
      <c r="B1644" s="126"/>
      <c r="C1644" s="151"/>
      <c r="D1644" s="147"/>
      <c r="E1644" s="147"/>
      <c r="F1644" s="148"/>
      <c r="G1644" s="147"/>
      <c r="H1644" s="147"/>
      <c r="I1644" s="121"/>
      <c r="J1644" s="121"/>
      <c r="K1644" s="48"/>
      <c r="L1644" s="50"/>
      <c r="M1644" s="50"/>
    </row>
    <row r="1645" spans="2:13" s="36" customFormat="1" x14ac:dyDescent="0.3">
      <c r="B1645" s="126"/>
      <c r="C1645" s="151"/>
      <c r="D1645" s="147"/>
      <c r="E1645" s="147"/>
      <c r="F1645" s="148"/>
      <c r="G1645" s="147"/>
      <c r="H1645" s="147"/>
      <c r="I1645" s="121"/>
      <c r="J1645" s="121"/>
      <c r="K1645" s="48"/>
      <c r="L1645" s="50"/>
      <c r="M1645" s="50"/>
    </row>
    <row r="1646" spans="2:13" s="36" customFormat="1" x14ac:dyDescent="0.3">
      <c r="B1646" s="126"/>
      <c r="C1646" s="151"/>
      <c r="D1646" s="147"/>
      <c r="E1646" s="147"/>
      <c r="F1646" s="148"/>
      <c r="G1646" s="147"/>
      <c r="H1646" s="147"/>
      <c r="I1646" s="121"/>
      <c r="J1646" s="121"/>
      <c r="K1646" s="48"/>
      <c r="L1646" s="50"/>
      <c r="M1646" s="50"/>
    </row>
    <row r="1647" spans="2:13" s="36" customFormat="1" x14ac:dyDescent="0.3">
      <c r="B1647" s="126"/>
      <c r="C1647" s="151"/>
      <c r="D1647" s="147"/>
      <c r="E1647" s="147"/>
      <c r="F1647" s="148"/>
      <c r="G1647" s="147"/>
      <c r="H1647" s="147"/>
      <c r="I1647" s="121"/>
      <c r="J1647" s="121"/>
      <c r="K1647" s="48"/>
      <c r="L1647" s="50"/>
      <c r="M1647" s="50"/>
    </row>
    <row r="1648" spans="2:13" s="36" customFormat="1" x14ac:dyDescent="0.3">
      <c r="B1648" s="126"/>
      <c r="C1648" s="151"/>
      <c r="D1648" s="147"/>
      <c r="E1648" s="147"/>
      <c r="F1648" s="148"/>
      <c r="G1648" s="147"/>
      <c r="H1648" s="147"/>
      <c r="I1648" s="121"/>
      <c r="J1648" s="121"/>
      <c r="K1648" s="48"/>
      <c r="L1648" s="50"/>
      <c r="M1648" s="50"/>
    </row>
    <row r="1649" spans="2:13" s="36" customFormat="1" x14ac:dyDescent="0.3">
      <c r="B1649" s="126"/>
      <c r="C1649" s="151"/>
      <c r="D1649" s="147"/>
      <c r="E1649" s="147"/>
      <c r="F1649" s="148"/>
      <c r="G1649" s="147"/>
      <c r="H1649" s="147"/>
      <c r="I1649" s="121"/>
      <c r="J1649" s="121"/>
      <c r="K1649" s="48"/>
      <c r="L1649" s="50"/>
      <c r="M1649" s="50"/>
    </row>
    <row r="1650" spans="2:13" s="36" customFormat="1" x14ac:dyDescent="0.3">
      <c r="B1650" s="126"/>
      <c r="C1650" s="151"/>
      <c r="D1650" s="147"/>
      <c r="E1650" s="147"/>
      <c r="F1650" s="148"/>
      <c r="G1650" s="147"/>
      <c r="H1650" s="147"/>
      <c r="I1650" s="121"/>
      <c r="J1650" s="121"/>
      <c r="K1650" s="48"/>
      <c r="L1650" s="50"/>
      <c r="M1650" s="50"/>
    </row>
    <row r="1651" spans="2:13" s="36" customFormat="1" x14ac:dyDescent="0.3">
      <c r="B1651" s="126"/>
      <c r="C1651" s="151"/>
      <c r="D1651" s="147"/>
      <c r="E1651" s="147"/>
      <c r="F1651" s="148"/>
      <c r="G1651" s="147"/>
      <c r="H1651" s="147"/>
      <c r="I1651" s="121"/>
      <c r="J1651" s="121"/>
      <c r="K1651" s="48"/>
      <c r="L1651" s="50"/>
      <c r="M1651" s="50"/>
    </row>
    <row r="1652" spans="2:13" s="36" customFormat="1" x14ac:dyDescent="0.3">
      <c r="B1652" s="126"/>
      <c r="C1652" s="151"/>
      <c r="D1652" s="147"/>
      <c r="E1652" s="147"/>
      <c r="F1652" s="148"/>
      <c r="G1652" s="147"/>
      <c r="H1652" s="147"/>
      <c r="I1652" s="121"/>
      <c r="J1652" s="121"/>
      <c r="K1652" s="48"/>
      <c r="L1652" s="50"/>
      <c r="M1652" s="50"/>
    </row>
    <row r="1653" spans="2:13" s="36" customFormat="1" x14ac:dyDescent="0.3">
      <c r="B1653" s="126"/>
      <c r="C1653" s="151"/>
      <c r="D1653" s="147"/>
      <c r="E1653" s="147"/>
      <c r="F1653" s="148"/>
      <c r="G1653" s="147"/>
      <c r="H1653" s="147"/>
      <c r="I1653" s="121"/>
      <c r="J1653" s="121"/>
      <c r="K1653" s="48"/>
      <c r="L1653" s="50"/>
      <c r="M1653" s="50"/>
    </row>
    <row r="1654" spans="2:13" s="36" customFormat="1" x14ac:dyDescent="0.3">
      <c r="B1654" s="126"/>
      <c r="C1654" s="151"/>
      <c r="D1654" s="147"/>
      <c r="E1654" s="147"/>
      <c r="F1654" s="148"/>
      <c r="G1654" s="147"/>
      <c r="H1654" s="147"/>
      <c r="I1654" s="121"/>
      <c r="J1654" s="121"/>
      <c r="K1654" s="48"/>
      <c r="L1654" s="50"/>
      <c r="M1654" s="50"/>
    </row>
    <row r="1655" spans="2:13" s="36" customFormat="1" x14ac:dyDescent="0.3">
      <c r="B1655" s="126"/>
      <c r="C1655" s="151"/>
      <c r="D1655" s="147"/>
      <c r="E1655" s="147"/>
      <c r="F1655" s="148"/>
      <c r="G1655" s="147"/>
      <c r="H1655" s="147"/>
      <c r="I1655" s="121"/>
      <c r="J1655" s="121"/>
      <c r="K1655" s="48"/>
      <c r="L1655" s="50"/>
      <c r="M1655" s="50"/>
    </row>
    <row r="1656" spans="2:13" s="36" customFormat="1" x14ac:dyDescent="0.3">
      <c r="B1656" s="126"/>
      <c r="C1656" s="151"/>
      <c r="D1656" s="147"/>
      <c r="E1656" s="147"/>
      <c r="F1656" s="148"/>
      <c r="G1656" s="147"/>
      <c r="H1656" s="147"/>
      <c r="I1656" s="121"/>
      <c r="J1656" s="121"/>
      <c r="K1656" s="48"/>
      <c r="L1656" s="50"/>
      <c r="M1656" s="50"/>
    </row>
    <row r="1657" spans="2:13" s="36" customFormat="1" x14ac:dyDescent="0.3">
      <c r="B1657" s="126"/>
      <c r="C1657" s="151"/>
      <c r="D1657" s="147"/>
      <c r="E1657" s="147"/>
      <c r="F1657" s="148"/>
      <c r="G1657" s="147"/>
      <c r="H1657" s="147"/>
      <c r="I1657" s="121"/>
      <c r="J1657" s="121"/>
      <c r="K1657" s="48"/>
      <c r="L1657" s="50"/>
      <c r="M1657" s="50"/>
    </row>
    <row r="1658" spans="2:13" s="36" customFormat="1" x14ac:dyDescent="0.3">
      <c r="B1658" s="126"/>
      <c r="C1658" s="151"/>
      <c r="D1658" s="147"/>
      <c r="E1658" s="147"/>
      <c r="F1658" s="148"/>
      <c r="G1658" s="147"/>
      <c r="H1658" s="147"/>
      <c r="I1658" s="121"/>
      <c r="J1658" s="121"/>
      <c r="K1658" s="48"/>
      <c r="L1658" s="50"/>
      <c r="M1658" s="50"/>
    </row>
    <row r="1659" spans="2:13" s="36" customFormat="1" x14ac:dyDescent="0.3">
      <c r="B1659" s="126"/>
      <c r="C1659" s="151"/>
      <c r="D1659" s="147"/>
      <c r="E1659" s="147"/>
      <c r="F1659" s="148"/>
      <c r="G1659" s="147"/>
      <c r="H1659" s="147"/>
      <c r="I1659" s="121"/>
      <c r="J1659" s="121"/>
      <c r="K1659" s="48"/>
      <c r="L1659" s="50"/>
      <c r="M1659" s="50"/>
    </row>
    <row r="1660" spans="2:13" s="36" customFormat="1" x14ac:dyDescent="0.3">
      <c r="B1660" s="126"/>
      <c r="C1660" s="151"/>
      <c r="D1660" s="147"/>
      <c r="E1660" s="147"/>
      <c r="F1660" s="148"/>
      <c r="G1660" s="147"/>
      <c r="H1660" s="147"/>
      <c r="I1660" s="121"/>
      <c r="J1660" s="121"/>
      <c r="K1660" s="48"/>
      <c r="L1660" s="50"/>
      <c r="M1660" s="50"/>
    </row>
    <row r="1661" spans="2:13" s="36" customFormat="1" x14ac:dyDescent="0.3">
      <c r="B1661" s="126"/>
      <c r="C1661" s="151"/>
      <c r="D1661" s="147"/>
      <c r="E1661" s="147"/>
      <c r="F1661" s="148"/>
      <c r="G1661" s="147"/>
      <c r="H1661" s="147"/>
      <c r="I1661" s="121"/>
      <c r="J1661" s="121"/>
      <c r="K1661" s="48"/>
      <c r="L1661" s="50"/>
      <c r="M1661" s="50"/>
    </row>
    <row r="1662" spans="2:13" s="36" customFormat="1" x14ac:dyDescent="0.3">
      <c r="B1662" s="126"/>
      <c r="C1662" s="151"/>
      <c r="D1662" s="147"/>
      <c r="E1662" s="147"/>
      <c r="F1662" s="148"/>
      <c r="G1662" s="147"/>
      <c r="H1662" s="147"/>
      <c r="I1662" s="121"/>
      <c r="J1662" s="121"/>
      <c r="K1662" s="48"/>
      <c r="L1662" s="50"/>
      <c r="M1662" s="50"/>
    </row>
    <row r="1663" spans="2:13" s="36" customFormat="1" x14ac:dyDescent="0.3">
      <c r="B1663" s="126"/>
      <c r="C1663" s="151"/>
      <c r="D1663" s="147"/>
      <c r="E1663" s="147"/>
      <c r="F1663" s="148"/>
      <c r="G1663" s="147"/>
      <c r="H1663" s="147"/>
      <c r="I1663" s="121"/>
      <c r="J1663" s="121"/>
      <c r="K1663" s="48"/>
      <c r="L1663" s="50"/>
      <c r="M1663" s="50"/>
    </row>
    <row r="1664" spans="2:13" s="36" customFormat="1" x14ac:dyDescent="0.3">
      <c r="B1664" s="126"/>
      <c r="C1664" s="151"/>
      <c r="D1664" s="147"/>
      <c r="E1664" s="147"/>
      <c r="F1664" s="148"/>
      <c r="G1664" s="147"/>
      <c r="H1664" s="147"/>
      <c r="I1664" s="121"/>
      <c r="J1664" s="121"/>
      <c r="K1664" s="48"/>
      <c r="L1664" s="50"/>
      <c r="M1664" s="50"/>
    </row>
    <row r="1665" spans="2:13" s="36" customFormat="1" x14ac:dyDescent="0.3">
      <c r="B1665" s="126"/>
      <c r="C1665" s="151"/>
      <c r="D1665" s="147"/>
      <c r="E1665" s="147"/>
      <c r="F1665" s="148"/>
      <c r="G1665" s="147"/>
      <c r="H1665" s="147"/>
      <c r="I1665" s="121"/>
      <c r="J1665" s="121"/>
      <c r="K1665" s="48"/>
      <c r="L1665" s="50"/>
      <c r="M1665" s="50"/>
    </row>
    <row r="1666" spans="2:13" s="36" customFormat="1" x14ac:dyDescent="0.3">
      <c r="B1666" s="126"/>
      <c r="C1666" s="151"/>
      <c r="D1666" s="147"/>
      <c r="E1666" s="147"/>
      <c r="F1666" s="148"/>
      <c r="G1666" s="147"/>
      <c r="H1666" s="147"/>
      <c r="I1666" s="121"/>
      <c r="J1666" s="121"/>
      <c r="K1666" s="48"/>
      <c r="L1666" s="50"/>
      <c r="M1666" s="50"/>
    </row>
    <row r="1667" spans="2:13" s="36" customFormat="1" x14ac:dyDescent="0.3">
      <c r="B1667" s="126"/>
      <c r="C1667" s="151"/>
      <c r="D1667" s="147"/>
      <c r="E1667" s="147"/>
      <c r="F1667" s="148"/>
      <c r="G1667" s="147"/>
      <c r="H1667" s="147"/>
      <c r="I1667" s="121"/>
      <c r="J1667" s="121"/>
      <c r="K1667" s="48"/>
      <c r="L1667" s="50"/>
      <c r="M1667" s="50"/>
    </row>
    <row r="1668" spans="2:13" s="36" customFormat="1" x14ac:dyDescent="0.3">
      <c r="B1668" s="126"/>
      <c r="C1668" s="151"/>
      <c r="D1668" s="147"/>
      <c r="E1668" s="147"/>
      <c r="F1668" s="148"/>
      <c r="G1668" s="147"/>
      <c r="H1668" s="147"/>
      <c r="I1668" s="121"/>
      <c r="J1668" s="121"/>
      <c r="K1668" s="48"/>
      <c r="L1668" s="50"/>
      <c r="M1668" s="50"/>
    </row>
    <row r="1669" spans="2:13" s="36" customFormat="1" x14ac:dyDescent="0.3">
      <c r="B1669" s="126"/>
      <c r="C1669" s="151"/>
      <c r="D1669" s="147"/>
      <c r="E1669" s="147"/>
      <c r="F1669" s="148"/>
      <c r="G1669" s="147"/>
      <c r="H1669" s="147"/>
      <c r="I1669" s="121"/>
      <c r="J1669" s="121"/>
      <c r="K1669" s="48"/>
      <c r="L1669" s="50"/>
      <c r="M1669" s="50"/>
    </row>
    <row r="1670" spans="2:13" s="36" customFormat="1" x14ac:dyDescent="0.3">
      <c r="B1670" s="126"/>
      <c r="C1670" s="151"/>
      <c r="D1670" s="147"/>
      <c r="E1670" s="147"/>
      <c r="F1670" s="148"/>
      <c r="G1670" s="147"/>
      <c r="H1670" s="147"/>
      <c r="I1670" s="121"/>
      <c r="J1670" s="121"/>
      <c r="K1670" s="48"/>
      <c r="L1670" s="50"/>
      <c r="M1670" s="50"/>
    </row>
    <row r="1671" spans="2:13" s="36" customFormat="1" x14ac:dyDescent="0.3">
      <c r="B1671" s="126"/>
      <c r="C1671" s="151"/>
      <c r="D1671" s="147"/>
      <c r="E1671" s="147"/>
      <c r="F1671" s="148"/>
      <c r="G1671" s="147"/>
      <c r="H1671" s="147"/>
      <c r="I1671" s="121"/>
      <c r="J1671" s="121"/>
      <c r="K1671" s="48"/>
      <c r="L1671" s="50"/>
      <c r="M1671" s="50"/>
    </row>
    <row r="1672" spans="2:13" s="36" customFormat="1" x14ac:dyDescent="0.3">
      <c r="B1672" s="126"/>
      <c r="C1672" s="151"/>
      <c r="D1672" s="147"/>
      <c r="E1672" s="147"/>
      <c r="F1672" s="148"/>
      <c r="G1672" s="147"/>
      <c r="H1672" s="147"/>
      <c r="I1672" s="121"/>
      <c r="J1672" s="121"/>
      <c r="K1672" s="48"/>
      <c r="L1672" s="50"/>
      <c r="M1672" s="50"/>
    </row>
    <row r="1673" spans="2:13" s="36" customFormat="1" x14ac:dyDescent="0.3">
      <c r="B1673" s="126"/>
      <c r="C1673" s="151"/>
      <c r="D1673" s="147"/>
      <c r="E1673" s="147"/>
      <c r="F1673" s="148"/>
      <c r="G1673" s="147"/>
      <c r="H1673" s="147"/>
      <c r="I1673" s="121"/>
      <c r="J1673" s="121"/>
      <c r="K1673" s="48"/>
      <c r="L1673" s="50"/>
      <c r="M1673" s="50"/>
    </row>
    <row r="1674" spans="2:13" s="36" customFormat="1" x14ac:dyDescent="0.3">
      <c r="B1674" s="126"/>
      <c r="C1674" s="151"/>
      <c r="D1674" s="147"/>
      <c r="E1674" s="147"/>
      <c r="F1674" s="148"/>
      <c r="G1674" s="147"/>
      <c r="H1674" s="147"/>
      <c r="I1674" s="121"/>
      <c r="J1674" s="121"/>
      <c r="K1674" s="48"/>
      <c r="L1674" s="50"/>
      <c r="M1674" s="50"/>
    </row>
    <row r="1675" spans="2:13" s="36" customFormat="1" x14ac:dyDescent="0.3">
      <c r="B1675" s="126"/>
      <c r="C1675" s="151"/>
      <c r="D1675" s="147"/>
      <c r="E1675" s="147"/>
      <c r="F1675" s="148"/>
      <c r="G1675" s="147"/>
      <c r="H1675" s="147"/>
      <c r="I1675" s="121"/>
      <c r="J1675" s="121"/>
      <c r="K1675" s="48"/>
      <c r="L1675" s="50"/>
      <c r="M1675" s="50"/>
    </row>
    <row r="1676" spans="2:13" s="36" customFormat="1" x14ac:dyDescent="0.3">
      <c r="B1676" s="126"/>
      <c r="C1676" s="151"/>
      <c r="D1676" s="147"/>
      <c r="E1676" s="147"/>
      <c r="F1676" s="148"/>
      <c r="G1676" s="147"/>
      <c r="H1676" s="147"/>
      <c r="I1676" s="121"/>
      <c r="J1676" s="121"/>
      <c r="K1676" s="48"/>
      <c r="L1676" s="50"/>
      <c r="M1676" s="50"/>
    </row>
    <row r="1677" spans="2:13" s="36" customFormat="1" x14ac:dyDescent="0.3">
      <c r="B1677" s="126"/>
      <c r="C1677" s="151"/>
      <c r="D1677" s="147"/>
      <c r="E1677" s="147"/>
      <c r="F1677" s="148"/>
      <c r="G1677" s="147"/>
      <c r="H1677" s="147"/>
      <c r="I1677" s="121"/>
      <c r="J1677" s="121"/>
      <c r="K1677" s="48"/>
      <c r="L1677" s="50"/>
      <c r="M1677" s="50"/>
    </row>
    <row r="1678" spans="2:13" s="36" customFormat="1" x14ac:dyDescent="0.3">
      <c r="B1678" s="126"/>
      <c r="C1678" s="151"/>
      <c r="D1678" s="147"/>
      <c r="E1678" s="147"/>
      <c r="F1678" s="148"/>
      <c r="G1678" s="147"/>
      <c r="H1678" s="147"/>
      <c r="I1678" s="121"/>
      <c r="J1678" s="121"/>
      <c r="K1678" s="48"/>
      <c r="L1678" s="50"/>
      <c r="M1678" s="50"/>
    </row>
    <row r="1679" spans="2:13" s="36" customFormat="1" x14ac:dyDescent="0.3">
      <c r="B1679" s="126"/>
      <c r="C1679" s="151"/>
      <c r="D1679" s="147"/>
      <c r="E1679" s="147"/>
      <c r="F1679" s="148"/>
      <c r="G1679" s="147"/>
      <c r="H1679" s="147"/>
      <c r="I1679" s="121"/>
      <c r="J1679" s="121"/>
      <c r="K1679" s="48"/>
      <c r="L1679" s="50"/>
      <c r="M1679" s="50"/>
    </row>
    <row r="1680" spans="2:13" s="36" customFormat="1" x14ac:dyDescent="0.3">
      <c r="B1680" s="126"/>
      <c r="C1680" s="151"/>
      <c r="D1680" s="147"/>
      <c r="E1680" s="147"/>
      <c r="F1680" s="148"/>
      <c r="G1680" s="147"/>
      <c r="H1680" s="147"/>
      <c r="I1680" s="121"/>
      <c r="J1680" s="121"/>
      <c r="K1680" s="48"/>
      <c r="L1680" s="50"/>
      <c r="M1680" s="50"/>
    </row>
    <row r="1681" spans="2:13" s="36" customFormat="1" x14ac:dyDescent="0.3">
      <c r="B1681" s="126"/>
      <c r="C1681" s="151"/>
      <c r="D1681" s="147"/>
      <c r="E1681" s="147"/>
      <c r="F1681" s="148"/>
      <c r="G1681" s="147"/>
      <c r="H1681" s="147"/>
      <c r="I1681" s="121"/>
      <c r="J1681" s="121"/>
      <c r="K1681" s="48"/>
      <c r="L1681" s="50"/>
      <c r="M1681" s="50"/>
    </row>
    <row r="1682" spans="2:13" s="36" customFormat="1" x14ac:dyDescent="0.3">
      <c r="B1682" s="126"/>
      <c r="C1682" s="151"/>
      <c r="D1682" s="147"/>
      <c r="E1682" s="147"/>
      <c r="F1682" s="148"/>
      <c r="G1682" s="147"/>
      <c r="H1682" s="147"/>
      <c r="I1682" s="121"/>
      <c r="J1682" s="121"/>
      <c r="K1682" s="48"/>
      <c r="L1682" s="50"/>
      <c r="M1682" s="50"/>
    </row>
    <row r="1683" spans="2:13" s="36" customFormat="1" x14ac:dyDescent="0.3">
      <c r="B1683" s="126"/>
      <c r="C1683" s="151"/>
      <c r="D1683" s="147"/>
      <c r="E1683" s="147"/>
      <c r="F1683" s="148"/>
      <c r="G1683" s="147"/>
      <c r="H1683" s="147"/>
      <c r="I1683" s="121"/>
      <c r="J1683" s="121"/>
      <c r="K1683" s="48"/>
      <c r="L1683" s="50"/>
      <c r="M1683" s="50"/>
    </row>
    <row r="1684" spans="2:13" s="36" customFormat="1" x14ac:dyDescent="0.3">
      <c r="B1684" s="126"/>
      <c r="C1684" s="151"/>
      <c r="D1684" s="147"/>
      <c r="E1684" s="147"/>
      <c r="F1684" s="148"/>
      <c r="G1684" s="147"/>
      <c r="H1684" s="147"/>
      <c r="I1684" s="121"/>
      <c r="J1684" s="121"/>
      <c r="K1684" s="48"/>
      <c r="L1684" s="50"/>
      <c r="M1684" s="50"/>
    </row>
    <row r="1685" spans="2:13" s="36" customFormat="1" x14ac:dyDescent="0.3">
      <c r="B1685" s="126"/>
      <c r="C1685" s="151"/>
      <c r="D1685" s="147"/>
      <c r="E1685" s="147"/>
      <c r="F1685" s="148"/>
      <c r="G1685" s="147"/>
      <c r="H1685" s="147"/>
      <c r="I1685" s="121"/>
      <c r="J1685" s="121"/>
      <c r="K1685" s="48"/>
      <c r="L1685" s="50"/>
      <c r="M1685" s="50"/>
    </row>
    <row r="1686" spans="2:13" s="36" customFormat="1" x14ac:dyDescent="0.3">
      <c r="B1686" s="126"/>
      <c r="C1686" s="151"/>
      <c r="D1686" s="147"/>
      <c r="E1686" s="147"/>
      <c r="F1686" s="148"/>
      <c r="G1686" s="147"/>
      <c r="H1686" s="147"/>
      <c r="I1686" s="121"/>
      <c r="J1686" s="121"/>
      <c r="K1686" s="48"/>
      <c r="L1686" s="50"/>
      <c r="M1686" s="50"/>
    </row>
    <row r="1687" spans="2:13" s="36" customFormat="1" x14ac:dyDescent="0.3">
      <c r="B1687" s="126"/>
      <c r="C1687" s="151"/>
      <c r="D1687" s="147"/>
      <c r="E1687" s="147"/>
      <c r="F1687" s="148"/>
      <c r="G1687" s="147"/>
      <c r="H1687" s="147"/>
      <c r="I1687" s="121"/>
      <c r="J1687" s="121"/>
      <c r="K1687" s="48"/>
      <c r="L1687" s="50"/>
      <c r="M1687" s="50"/>
    </row>
    <row r="1688" spans="2:13" s="36" customFormat="1" x14ac:dyDescent="0.3">
      <c r="B1688" s="126"/>
      <c r="C1688" s="151"/>
      <c r="D1688" s="147"/>
      <c r="E1688" s="147"/>
      <c r="F1688" s="148"/>
      <c r="G1688" s="147"/>
      <c r="H1688" s="147"/>
      <c r="I1688" s="121"/>
      <c r="J1688" s="121"/>
      <c r="K1688" s="48"/>
      <c r="L1688" s="50"/>
      <c r="M1688" s="50"/>
    </row>
    <row r="1689" spans="2:13" s="36" customFormat="1" x14ac:dyDescent="0.3">
      <c r="B1689" s="126"/>
      <c r="C1689" s="151"/>
      <c r="D1689" s="147"/>
      <c r="E1689" s="147"/>
      <c r="F1689" s="148"/>
      <c r="G1689" s="147"/>
      <c r="H1689" s="147"/>
      <c r="I1689" s="121"/>
      <c r="J1689" s="121"/>
      <c r="K1689" s="48"/>
      <c r="L1689" s="50"/>
      <c r="M1689" s="50"/>
    </row>
    <row r="1690" spans="2:13" s="36" customFormat="1" x14ac:dyDescent="0.3">
      <c r="B1690" s="126"/>
      <c r="C1690" s="151"/>
      <c r="D1690" s="147"/>
      <c r="E1690" s="147"/>
      <c r="F1690" s="148"/>
      <c r="G1690" s="147"/>
      <c r="H1690" s="147"/>
      <c r="I1690" s="121"/>
      <c r="J1690" s="121"/>
      <c r="K1690" s="48"/>
      <c r="L1690" s="50"/>
      <c r="M1690" s="50"/>
    </row>
    <row r="1691" spans="2:13" s="36" customFormat="1" x14ac:dyDescent="0.3">
      <c r="B1691" s="126"/>
      <c r="C1691" s="151"/>
      <c r="D1691" s="147"/>
      <c r="E1691" s="147"/>
      <c r="F1691" s="148"/>
      <c r="G1691" s="147"/>
      <c r="H1691" s="147"/>
      <c r="I1691" s="121"/>
      <c r="J1691" s="121"/>
      <c r="K1691" s="48"/>
      <c r="L1691" s="50"/>
      <c r="M1691" s="50"/>
    </row>
    <row r="1692" spans="2:13" s="36" customFormat="1" x14ac:dyDescent="0.3">
      <c r="B1692" s="126"/>
      <c r="C1692" s="151"/>
      <c r="D1692" s="147"/>
      <c r="E1692" s="147"/>
      <c r="F1692" s="148"/>
      <c r="G1692" s="147"/>
      <c r="H1692" s="147"/>
      <c r="I1692" s="121"/>
      <c r="J1692" s="121"/>
      <c r="K1692" s="48"/>
      <c r="L1692" s="50"/>
      <c r="M1692" s="50"/>
    </row>
    <row r="1693" spans="2:13" s="36" customFormat="1" x14ac:dyDescent="0.3">
      <c r="B1693" s="126"/>
      <c r="C1693" s="151"/>
      <c r="D1693" s="147"/>
      <c r="E1693" s="147"/>
      <c r="F1693" s="148"/>
      <c r="G1693" s="147"/>
      <c r="H1693" s="147"/>
      <c r="I1693" s="121"/>
      <c r="J1693" s="121"/>
      <c r="K1693" s="48"/>
      <c r="L1693" s="50"/>
      <c r="M1693" s="50"/>
    </row>
    <row r="1694" spans="2:13" s="36" customFormat="1" x14ac:dyDescent="0.3">
      <c r="B1694" s="126"/>
      <c r="C1694" s="151"/>
      <c r="D1694" s="147"/>
      <c r="E1694" s="147"/>
      <c r="F1694" s="148"/>
      <c r="G1694" s="147"/>
      <c r="H1694" s="147"/>
      <c r="I1694" s="121"/>
      <c r="J1694" s="121"/>
      <c r="K1694" s="48"/>
      <c r="L1694" s="50"/>
      <c r="M1694" s="50"/>
    </row>
    <row r="1695" spans="2:13" s="36" customFormat="1" x14ac:dyDescent="0.3">
      <c r="B1695" s="126"/>
      <c r="C1695" s="151"/>
      <c r="D1695" s="147"/>
      <c r="E1695" s="147"/>
      <c r="F1695" s="148"/>
      <c r="G1695" s="147"/>
      <c r="H1695" s="147"/>
      <c r="I1695" s="121"/>
      <c r="J1695" s="121"/>
      <c r="K1695" s="48"/>
      <c r="L1695" s="50"/>
      <c r="M1695" s="50"/>
    </row>
    <row r="1696" spans="2:13" s="36" customFormat="1" x14ac:dyDescent="0.3">
      <c r="B1696" s="126"/>
      <c r="C1696" s="151"/>
      <c r="D1696" s="147"/>
      <c r="E1696" s="147"/>
      <c r="F1696" s="148"/>
      <c r="G1696" s="147"/>
      <c r="H1696" s="147"/>
      <c r="I1696" s="121"/>
      <c r="J1696" s="121"/>
      <c r="K1696" s="48"/>
      <c r="L1696" s="50"/>
      <c r="M1696" s="50"/>
    </row>
    <row r="1697" spans="2:13" s="36" customFormat="1" x14ac:dyDescent="0.3">
      <c r="B1697" s="126"/>
      <c r="C1697" s="151"/>
      <c r="D1697" s="147"/>
      <c r="E1697" s="147"/>
      <c r="F1697" s="148"/>
      <c r="G1697" s="147"/>
      <c r="H1697" s="147"/>
      <c r="I1697" s="121"/>
      <c r="J1697" s="121"/>
      <c r="K1697" s="48"/>
      <c r="L1697" s="50"/>
      <c r="M1697" s="50"/>
    </row>
    <row r="1698" spans="2:13" s="36" customFormat="1" x14ac:dyDescent="0.3">
      <c r="B1698" s="126"/>
      <c r="C1698" s="151"/>
      <c r="D1698" s="147"/>
      <c r="E1698" s="147"/>
      <c r="F1698" s="148"/>
      <c r="G1698" s="147"/>
      <c r="H1698" s="147"/>
      <c r="I1698" s="121"/>
      <c r="J1698" s="121"/>
      <c r="K1698" s="48"/>
      <c r="L1698" s="50"/>
      <c r="M1698" s="50"/>
    </row>
    <row r="1699" spans="2:13" s="36" customFormat="1" x14ac:dyDescent="0.3">
      <c r="B1699" s="126"/>
      <c r="C1699" s="151"/>
      <c r="D1699" s="147"/>
      <c r="E1699" s="147"/>
      <c r="F1699" s="148"/>
      <c r="G1699" s="147"/>
      <c r="H1699" s="147"/>
      <c r="I1699" s="121"/>
      <c r="J1699" s="121"/>
      <c r="K1699" s="48"/>
      <c r="L1699" s="50"/>
      <c r="M1699" s="50"/>
    </row>
    <row r="1700" spans="2:13" s="36" customFormat="1" x14ac:dyDescent="0.3">
      <c r="B1700" s="126"/>
      <c r="C1700" s="151"/>
      <c r="D1700" s="147"/>
      <c r="E1700" s="147"/>
      <c r="F1700" s="148"/>
      <c r="G1700" s="147"/>
      <c r="H1700" s="147"/>
      <c r="I1700" s="121"/>
      <c r="J1700" s="121"/>
      <c r="K1700" s="48"/>
      <c r="L1700" s="50"/>
      <c r="M1700" s="50"/>
    </row>
    <row r="1701" spans="2:13" s="36" customFormat="1" x14ac:dyDescent="0.3">
      <c r="B1701" s="126"/>
      <c r="C1701" s="151"/>
      <c r="D1701" s="147"/>
      <c r="E1701" s="147"/>
      <c r="F1701" s="148"/>
      <c r="G1701" s="147"/>
      <c r="H1701" s="147"/>
      <c r="I1701" s="121"/>
      <c r="J1701" s="121"/>
      <c r="K1701" s="48"/>
      <c r="L1701" s="50"/>
      <c r="M1701" s="50"/>
    </row>
    <row r="1702" spans="2:13" s="36" customFormat="1" x14ac:dyDescent="0.3">
      <c r="B1702" s="126"/>
      <c r="C1702" s="151"/>
      <c r="D1702" s="147"/>
      <c r="E1702" s="147"/>
      <c r="F1702" s="148"/>
      <c r="G1702" s="147"/>
      <c r="H1702" s="147"/>
      <c r="I1702" s="121"/>
      <c r="J1702" s="121"/>
      <c r="K1702" s="48"/>
      <c r="L1702" s="50"/>
      <c r="M1702" s="50"/>
    </row>
    <row r="1703" spans="2:13" s="36" customFormat="1" x14ac:dyDescent="0.3">
      <c r="B1703" s="126"/>
      <c r="C1703" s="151"/>
      <c r="D1703" s="147"/>
      <c r="E1703" s="147"/>
      <c r="F1703" s="148"/>
      <c r="G1703" s="147"/>
      <c r="H1703" s="147"/>
      <c r="I1703" s="121"/>
      <c r="J1703" s="121"/>
      <c r="K1703" s="48"/>
      <c r="L1703" s="50"/>
      <c r="M1703" s="50"/>
    </row>
    <row r="1704" spans="2:13" s="36" customFormat="1" x14ac:dyDescent="0.3">
      <c r="B1704" s="126"/>
      <c r="C1704" s="151"/>
      <c r="D1704" s="147"/>
      <c r="E1704" s="147"/>
      <c r="F1704" s="148"/>
      <c r="G1704" s="147"/>
      <c r="H1704" s="147"/>
      <c r="I1704" s="121"/>
      <c r="J1704" s="121"/>
      <c r="K1704" s="48"/>
      <c r="L1704" s="50"/>
      <c r="M1704" s="50"/>
    </row>
    <row r="1705" spans="2:13" s="36" customFormat="1" x14ac:dyDescent="0.3">
      <c r="B1705" s="126"/>
      <c r="C1705" s="151"/>
      <c r="D1705" s="147"/>
      <c r="E1705" s="147"/>
      <c r="F1705" s="148"/>
      <c r="G1705" s="147"/>
      <c r="H1705" s="147"/>
      <c r="I1705" s="121"/>
      <c r="J1705" s="121"/>
      <c r="K1705" s="48"/>
      <c r="L1705" s="50"/>
      <c r="M1705" s="50"/>
    </row>
    <row r="1706" spans="2:13" s="36" customFormat="1" x14ac:dyDescent="0.3">
      <c r="B1706" s="126"/>
      <c r="C1706" s="151"/>
      <c r="D1706" s="147"/>
      <c r="E1706" s="147"/>
      <c r="F1706" s="148"/>
      <c r="G1706" s="147"/>
      <c r="H1706" s="147"/>
      <c r="I1706" s="121"/>
      <c r="J1706" s="121"/>
      <c r="K1706" s="48"/>
      <c r="L1706" s="50"/>
      <c r="M1706" s="50"/>
    </row>
    <row r="1707" spans="2:13" s="36" customFormat="1" x14ac:dyDescent="0.3">
      <c r="B1707" s="126"/>
      <c r="C1707" s="151"/>
      <c r="D1707" s="147"/>
      <c r="E1707" s="147"/>
      <c r="F1707" s="148"/>
      <c r="G1707" s="147"/>
      <c r="H1707" s="147"/>
      <c r="I1707" s="121"/>
      <c r="J1707" s="121"/>
      <c r="K1707" s="48"/>
      <c r="L1707" s="50"/>
      <c r="M1707" s="50"/>
    </row>
    <row r="1708" spans="2:13" s="36" customFormat="1" x14ac:dyDescent="0.3">
      <c r="B1708" s="126"/>
      <c r="C1708" s="151"/>
      <c r="D1708" s="147"/>
      <c r="E1708" s="147"/>
      <c r="F1708" s="148"/>
      <c r="G1708" s="147"/>
      <c r="H1708" s="147"/>
      <c r="I1708" s="121"/>
      <c r="J1708" s="121"/>
      <c r="K1708" s="48"/>
      <c r="L1708" s="50"/>
      <c r="M1708" s="50"/>
    </row>
    <row r="1709" spans="2:13" s="36" customFormat="1" x14ac:dyDescent="0.3">
      <c r="B1709" s="126"/>
      <c r="C1709" s="151"/>
      <c r="D1709" s="147"/>
      <c r="E1709" s="147"/>
      <c r="F1709" s="148"/>
      <c r="G1709" s="147"/>
      <c r="H1709" s="147"/>
      <c r="I1709" s="121"/>
      <c r="J1709" s="121"/>
      <c r="K1709" s="48"/>
      <c r="L1709" s="50"/>
      <c r="M1709" s="50"/>
    </row>
    <row r="1710" spans="2:13" s="36" customFormat="1" x14ac:dyDescent="0.3">
      <c r="B1710" s="126"/>
      <c r="C1710" s="151"/>
      <c r="D1710" s="147"/>
      <c r="E1710" s="147"/>
      <c r="F1710" s="148"/>
      <c r="G1710" s="147"/>
      <c r="H1710" s="147"/>
      <c r="I1710" s="121"/>
      <c r="J1710" s="121"/>
      <c r="K1710" s="48"/>
      <c r="L1710" s="50"/>
      <c r="M1710" s="50"/>
    </row>
    <row r="1711" spans="2:13" s="36" customFormat="1" x14ac:dyDescent="0.3">
      <c r="B1711" s="126"/>
      <c r="C1711" s="151"/>
      <c r="D1711" s="147"/>
      <c r="E1711" s="147"/>
      <c r="F1711" s="148"/>
      <c r="G1711" s="147"/>
      <c r="H1711" s="147"/>
      <c r="I1711" s="121"/>
      <c r="J1711" s="121"/>
      <c r="K1711" s="48"/>
      <c r="L1711" s="50"/>
      <c r="M1711" s="50"/>
    </row>
    <row r="1712" spans="2:13" s="36" customFormat="1" x14ac:dyDescent="0.3">
      <c r="B1712" s="126"/>
      <c r="C1712" s="151"/>
      <c r="D1712" s="147"/>
      <c r="E1712" s="147"/>
      <c r="F1712" s="148"/>
      <c r="G1712" s="147"/>
      <c r="H1712" s="147"/>
      <c r="I1712" s="121"/>
      <c r="J1712" s="121"/>
      <c r="K1712" s="48"/>
      <c r="L1712" s="50"/>
      <c r="M1712" s="50"/>
    </row>
    <row r="1713" spans="2:13" s="36" customFormat="1" x14ac:dyDescent="0.3">
      <c r="B1713" s="126"/>
      <c r="C1713" s="151"/>
      <c r="D1713" s="147"/>
      <c r="E1713" s="147"/>
      <c r="F1713" s="148"/>
      <c r="G1713" s="147"/>
      <c r="H1713" s="147"/>
      <c r="I1713" s="121"/>
      <c r="J1713" s="121"/>
      <c r="K1713" s="48"/>
      <c r="L1713" s="50"/>
      <c r="M1713" s="50"/>
    </row>
    <row r="1714" spans="2:13" s="36" customFormat="1" x14ac:dyDescent="0.3">
      <c r="B1714" s="126"/>
      <c r="C1714" s="151"/>
      <c r="D1714" s="147"/>
      <c r="E1714" s="147"/>
      <c r="F1714" s="148"/>
      <c r="G1714" s="147"/>
      <c r="H1714" s="147"/>
      <c r="I1714" s="121"/>
      <c r="J1714" s="121"/>
      <c r="K1714" s="48"/>
      <c r="L1714" s="50"/>
      <c r="M1714" s="50"/>
    </row>
    <row r="1715" spans="2:13" s="36" customFormat="1" x14ac:dyDescent="0.3">
      <c r="B1715" s="126"/>
      <c r="C1715" s="151"/>
      <c r="D1715" s="147"/>
      <c r="E1715" s="147"/>
      <c r="F1715" s="148"/>
      <c r="G1715" s="147"/>
      <c r="H1715" s="147"/>
      <c r="I1715" s="121"/>
      <c r="J1715" s="121"/>
      <c r="K1715" s="48"/>
      <c r="L1715" s="50"/>
      <c r="M1715" s="50"/>
    </row>
    <row r="1716" spans="2:13" s="36" customFormat="1" x14ac:dyDescent="0.3">
      <c r="B1716" s="126"/>
      <c r="C1716" s="151"/>
      <c r="D1716" s="147"/>
      <c r="E1716" s="147"/>
      <c r="F1716" s="148"/>
      <c r="G1716" s="147"/>
      <c r="H1716" s="147"/>
      <c r="I1716" s="121"/>
      <c r="J1716" s="121"/>
      <c r="K1716" s="48"/>
      <c r="L1716" s="50"/>
      <c r="M1716" s="50"/>
    </row>
    <row r="1717" spans="2:13" s="36" customFormat="1" x14ac:dyDescent="0.3">
      <c r="B1717" s="126"/>
      <c r="C1717" s="151"/>
      <c r="D1717" s="147"/>
      <c r="E1717" s="147"/>
      <c r="F1717" s="148"/>
      <c r="G1717" s="147"/>
      <c r="H1717" s="147"/>
      <c r="I1717" s="121"/>
      <c r="J1717" s="121"/>
      <c r="K1717" s="48"/>
      <c r="L1717" s="50"/>
      <c r="M1717" s="50"/>
    </row>
    <row r="1718" spans="2:13" s="36" customFormat="1" x14ac:dyDescent="0.3">
      <c r="B1718" s="126"/>
      <c r="C1718" s="151"/>
      <c r="D1718" s="147"/>
      <c r="E1718" s="147"/>
      <c r="F1718" s="148"/>
      <c r="G1718" s="147"/>
      <c r="H1718" s="147"/>
      <c r="I1718" s="121"/>
      <c r="J1718" s="121"/>
      <c r="K1718" s="48"/>
      <c r="L1718" s="50"/>
      <c r="M1718" s="50"/>
    </row>
    <row r="1719" spans="2:13" s="36" customFormat="1" x14ac:dyDescent="0.3">
      <c r="B1719" s="126"/>
      <c r="C1719" s="151"/>
      <c r="D1719" s="147"/>
      <c r="E1719" s="147"/>
      <c r="F1719" s="148"/>
      <c r="G1719" s="147"/>
      <c r="H1719" s="147"/>
      <c r="I1719" s="121"/>
      <c r="J1719" s="121"/>
      <c r="K1719" s="48"/>
      <c r="L1719" s="50"/>
      <c r="M1719" s="50"/>
    </row>
    <row r="1720" spans="2:13" s="36" customFormat="1" x14ac:dyDescent="0.3">
      <c r="B1720" s="126"/>
      <c r="C1720" s="151"/>
      <c r="D1720" s="147"/>
      <c r="E1720" s="147"/>
      <c r="F1720" s="148"/>
      <c r="G1720" s="147"/>
      <c r="H1720" s="147"/>
      <c r="I1720" s="121"/>
      <c r="J1720" s="121"/>
      <c r="K1720" s="48"/>
      <c r="L1720" s="50"/>
      <c r="M1720" s="50"/>
    </row>
    <row r="1721" spans="2:13" s="36" customFormat="1" x14ac:dyDescent="0.3">
      <c r="B1721" s="126"/>
      <c r="C1721" s="151"/>
      <c r="D1721" s="147"/>
      <c r="E1721" s="147"/>
      <c r="F1721" s="148"/>
      <c r="G1721" s="147"/>
      <c r="H1721" s="147"/>
      <c r="I1721" s="121"/>
      <c r="J1721" s="121"/>
      <c r="K1721" s="48"/>
      <c r="L1721" s="50"/>
      <c r="M1721" s="50"/>
    </row>
    <row r="1722" spans="2:13" s="36" customFormat="1" x14ac:dyDescent="0.3">
      <c r="B1722" s="126"/>
      <c r="C1722" s="151"/>
      <c r="D1722" s="147"/>
      <c r="E1722" s="147"/>
      <c r="F1722" s="148"/>
      <c r="G1722" s="147"/>
      <c r="H1722" s="147"/>
      <c r="I1722" s="121"/>
      <c r="J1722" s="121"/>
      <c r="K1722" s="48"/>
      <c r="L1722" s="50"/>
      <c r="M1722" s="50"/>
    </row>
    <row r="1723" spans="2:13" s="36" customFormat="1" x14ac:dyDescent="0.3">
      <c r="B1723" s="126"/>
      <c r="C1723" s="151"/>
      <c r="D1723" s="147"/>
      <c r="E1723" s="147"/>
      <c r="F1723" s="148"/>
      <c r="G1723" s="147"/>
      <c r="H1723" s="147"/>
      <c r="I1723" s="121"/>
      <c r="J1723" s="121"/>
      <c r="K1723" s="48"/>
      <c r="L1723" s="50"/>
      <c r="M1723" s="50"/>
    </row>
    <row r="1724" spans="2:13" s="36" customFormat="1" x14ac:dyDescent="0.3">
      <c r="B1724" s="126"/>
      <c r="C1724" s="151"/>
      <c r="D1724" s="147"/>
      <c r="E1724" s="147"/>
      <c r="F1724" s="148"/>
      <c r="G1724" s="147"/>
      <c r="H1724" s="147"/>
      <c r="I1724" s="121"/>
      <c r="J1724" s="121"/>
      <c r="K1724" s="48"/>
      <c r="L1724" s="50"/>
      <c r="M1724" s="50"/>
    </row>
    <row r="1725" spans="2:13" s="36" customFormat="1" x14ac:dyDescent="0.3">
      <c r="B1725" s="126"/>
      <c r="C1725" s="151"/>
      <c r="D1725" s="147"/>
      <c r="E1725" s="147"/>
      <c r="F1725" s="148"/>
      <c r="G1725" s="147"/>
      <c r="H1725" s="147"/>
      <c r="I1725" s="121"/>
      <c r="J1725" s="121"/>
      <c r="K1725" s="48"/>
      <c r="L1725" s="50"/>
      <c r="M1725" s="50"/>
    </row>
    <row r="1726" spans="2:13" s="36" customFormat="1" x14ac:dyDescent="0.3">
      <c r="B1726" s="126"/>
      <c r="C1726" s="151"/>
      <c r="D1726" s="147"/>
      <c r="E1726" s="147"/>
      <c r="F1726" s="148"/>
      <c r="G1726" s="147"/>
      <c r="H1726" s="147"/>
      <c r="I1726" s="121"/>
      <c r="J1726" s="121"/>
      <c r="K1726" s="48"/>
      <c r="L1726" s="50"/>
      <c r="M1726" s="50"/>
    </row>
    <row r="1727" spans="2:13" s="36" customFormat="1" x14ac:dyDescent="0.3">
      <c r="B1727" s="126"/>
      <c r="C1727" s="151"/>
      <c r="D1727" s="147"/>
      <c r="E1727" s="147"/>
      <c r="F1727" s="148"/>
      <c r="G1727" s="147"/>
      <c r="H1727" s="147"/>
      <c r="I1727" s="121"/>
      <c r="J1727" s="121"/>
      <c r="K1727" s="48"/>
      <c r="L1727" s="50"/>
      <c r="M1727" s="50"/>
    </row>
    <row r="1728" spans="2:13" s="36" customFormat="1" x14ac:dyDescent="0.3">
      <c r="B1728" s="126"/>
      <c r="C1728" s="151"/>
      <c r="D1728" s="147"/>
      <c r="E1728" s="147"/>
      <c r="F1728" s="148"/>
      <c r="G1728" s="147"/>
      <c r="H1728" s="147"/>
      <c r="I1728" s="121"/>
      <c r="J1728" s="121"/>
      <c r="K1728" s="48"/>
      <c r="L1728" s="50"/>
      <c r="M1728" s="50"/>
    </row>
    <row r="1729" spans="2:13" s="36" customFormat="1" x14ac:dyDescent="0.3">
      <c r="B1729" s="126"/>
      <c r="C1729" s="151"/>
      <c r="D1729" s="147"/>
      <c r="E1729" s="147"/>
      <c r="F1729" s="148"/>
      <c r="G1729" s="147"/>
      <c r="H1729" s="147"/>
      <c r="I1729" s="121"/>
      <c r="J1729" s="121"/>
      <c r="K1729" s="48"/>
      <c r="L1729" s="50"/>
      <c r="M1729" s="50"/>
    </row>
    <row r="1730" spans="2:13" s="36" customFormat="1" x14ac:dyDescent="0.3">
      <c r="B1730" s="126"/>
      <c r="C1730" s="151"/>
      <c r="D1730" s="147"/>
      <c r="E1730" s="147"/>
      <c r="F1730" s="148"/>
      <c r="G1730" s="147"/>
      <c r="H1730" s="147"/>
      <c r="I1730" s="121"/>
      <c r="J1730" s="121"/>
      <c r="K1730" s="48"/>
      <c r="L1730" s="50"/>
      <c r="M1730" s="50"/>
    </row>
    <row r="1731" spans="2:13" s="36" customFormat="1" x14ac:dyDescent="0.3">
      <c r="B1731" s="126"/>
      <c r="C1731" s="151"/>
      <c r="D1731" s="147"/>
      <c r="E1731" s="147"/>
      <c r="F1731" s="148"/>
      <c r="G1731" s="147"/>
      <c r="H1731" s="147"/>
      <c r="I1731" s="121"/>
      <c r="J1731" s="121"/>
      <c r="K1731" s="48"/>
      <c r="L1731" s="50"/>
      <c r="M1731" s="50"/>
    </row>
    <row r="1732" spans="2:13" s="36" customFormat="1" x14ac:dyDescent="0.3">
      <c r="B1732" s="126"/>
      <c r="C1732" s="151"/>
      <c r="D1732" s="147"/>
      <c r="E1732" s="147"/>
      <c r="F1732" s="148"/>
      <c r="G1732" s="147"/>
      <c r="H1732" s="147"/>
      <c r="I1732" s="121"/>
      <c r="J1732" s="121"/>
      <c r="K1732" s="48"/>
      <c r="L1732" s="50"/>
      <c r="M1732" s="50"/>
    </row>
    <row r="1733" spans="2:13" s="36" customFormat="1" x14ac:dyDescent="0.3">
      <c r="B1733" s="126"/>
      <c r="C1733" s="151"/>
      <c r="D1733" s="147"/>
      <c r="E1733" s="147"/>
      <c r="F1733" s="148"/>
      <c r="G1733" s="147"/>
      <c r="H1733" s="147"/>
      <c r="I1733" s="121"/>
      <c r="J1733" s="121"/>
      <c r="K1733" s="48"/>
      <c r="L1733" s="50"/>
      <c r="M1733" s="50"/>
    </row>
    <row r="1734" spans="2:13" s="36" customFormat="1" x14ac:dyDescent="0.3">
      <c r="B1734" s="126"/>
      <c r="C1734" s="151"/>
      <c r="D1734" s="147"/>
      <c r="E1734" s="147"/>
      <c r="F1734" s="148"/>
      <c r="G1734" s="147"/>
      <c r="H1734" s="147"/>
      <c r="I1734" s="121"/>
      <c r="J1734" s="121"/>
      <c r="K1734" s="48"/>
      <c r="L1734" s="50"/>
      <c r="M1734" s="50"/>
    </row>
    <row r="1735" spans="2:13" s="36" customFormat="1" x14ac:dyDescent="0.3">
      <c r="B1735" s="126"/>
      <c r="C1735" s="151"/>
      <c r="D1735" s="147"/>
      <c r="E1735" s="147"/>
      <c r="F1735" s="148"/>
      <c r="G1735" s="147"/>
      <c r="H1735" s="147"/>
      <c r="I1735" s="121"/>
      <c r="J1735" s="121"/>
      <c r="K1735" s="48"/>
      <c r="L1735" s="50"/>
      <c r="M1735" s="50"/>
    </row>
    <row r="1736" spans="2:13" s="36" customFormat="1" x14ac:dyDescent="0.3">
      <c r="B1736" s="126"/>
      <c r="C1736" s="151"/>
      <c r="D1736" s="147"/>
      <c r="E1736" s="147"/>
      <c r="F1736" s="148"/>
      <c r="G1736" s="147"/>
      <c r="H1736" s="147"/>
      <c r="I1736" s="121"/>
      <c r="J1736" s="121"/>
      <c r="K1736" s="48"/>
      <c r="L1736" s="50"/>
      <c r="M1736" s="50"/>
    </row>
    <row r="1737" spans="2:13" s="36" customFormat="1" x14ac:dyDescent="0.3">
      <c r="B1737" s="126"/>
      <c r="C1737" s="151"/>
      <c r="D1737" s="147"/>
      <c r="E1737" s="147"/>
      <c r="F1737" s="148"/>
      <c r="G1737" s="147"/>
      <c r="H1737" s="147"/>
      <c r="I1737" s="121"/>
      <c r="J1737" s="121"/>
      <c r="K1737" s="48"/>
      <c r="L1737" s="50"/>
      <c r="M1737" s="50"/>
    </row>
    <row r="1738" spans="2:13" s="36" customFormat="1" x14ac:dyDescent="0.3">
      <c r="B1738" s="126"/>
      <c r="C1738" s="151"/>
      <c r="D1738" s="147"/>
      <c r="E1738" s="147"/>
      <c r="F1738" s="148"/>
      <c r="G1738" s="147"/>
      <c r="H1738" s="147"/>
      <c r="I1738" s="121"/>
      <c r="J1738" s="121"/>
      <c r="K1738" s="48"/>
      <c r="L1738" s="50"/>
      <c r="M1738" s="50"/>
    </row>
    <row r="1739" spans="2:13" s="36" customFormat="1" x14ac:dyDescent="0.3">
      <c r="B1739" s="126"/>
      <c r="C1739" s="151"/>
      <c r="D1739" s="147"/>
      <c r="E1739" s="147"/>
      <c r="F1739" s="148"/>
      <c r="G1739" s="147"/>
      <c r="H1739" s="147"/>
      <c r="I1739" s="121"/>
      <c r="J1739" s="121"/>
      <c r="K1739" s="48"/>
      <c r="L1739" s="50"/>
      <c r="M1739" s="50"/>
    </row>
    <row r="1740" spans="2:13" s="36" customFormat="1" x14ac:dyDescent="0.3">
      <c r="B1740" s="126"/>
      <c r="C1740" s="151"/>
      <c r="D1740" s="147"/>
      <c r="E1740" s="147"/>
      <c r="F1740" s="148"/>
      <c r="G1740" s="147"/>
      <c r="H1740" s="147"/>
      <c r="I1740" s="121"/>
      <c r="J1740" s="121"/>
      <c r="K1740" s="48"/>
      <c r="L1740" s="50"/>
      <c r="M1740" s="50"/>
    </row>
    <row r="1741" spans="2:13" s="36" customFormat="1" x14ac:dyDescent="0.3">
      <c r="B1741" s="126"/>
      <c r="C1741" s="151"/>
      <c r="D1741" s="147"/>
      <c r="E1741" s="147"/>
      <c r="F1741" s="148"/>
      <c r="G1741" s="147"/>
      <c r="H1741" s="147"/>
      <c r="I1741" s="121"/>
      <c r="J1741" s="121"/>
      <c r="K1741" s="48"/>
      <c r="L1741" s="50"/>
      <c r="M1741" s="50"/>
    </row>
    <row r="1742" spans="2:13" s="36" customFormat="1" x14ac:dyDescent="0.3">
      <c r="B1742" s="126"/>
      <c r="C1742" s="151"/>
      <c r="D1742" s="147"/>
      <c r="E1742" s="147"/>
      <c r="F1742" s="148"/>
      <c r="G1742" s="147"/>
      <c r="H1742" s="147"/>
      <c r="I1742" s="121"/>
      <c r="J1742" s="121"/>
      <c r="K1742" s="48"/>
      <c r="L1742" s="50"/>
      <c r="M1742" s="50"/>
    </row>
    <row r="1743" spans="2:13" s="36" customFormat="1" x14ac:dyDescent="0.3">
      <c r="B1743" s="126"/>
      <c r="C1743" s="151"/>
      <c r="D1743" s="147"/>
      <c r="E1743" s="147"/>
      <c r="F1743" s="148"/>
      <c r="G1743" s="147"/>
      <c r="H1743" s="147"/>
      <c r="I1743" s="121"/>
      <c r="J1743" s="121"/>
      <c r="K1743" s="48"/>
      <c r="L1743" s="50"/>
      <c r="M1743" s="50"/>
    </row>
    <row r="1744" spans="2:13" s="36" customFormat="1" x14ac:dyDescent="0.3">
      <c r="B1744" s="126"/>
      <c r="C1744" s="151"/>
      <c r="D1744" s="147"/>
      <c r="E1744" s="147"/>
      <c r="F1744" s="148"/>
      <c r="G1744" s="147"/>
      <c r="H1744" s="147"/>
      <c r="I1744" s="121"/>
      <c r="J1744" s="121"/>
      <c r="K1744" s="48"/>
      <c r="L1744" s="50"/>
      <c r="M1744" s="50"/>
    </row>
    <row r="1745" spans="2:13" s="36" customFormat="1" x14ac:dyDescent="0.3">
      <c r="B1745" s="126"/>
      <c r="C1745" s="151"/>
      <c r="D1745" s="147"/>
      <c r="E1745" s="147"/>
      <c r="F1745" s="148"/>
      <c r="G1745" s="147"/>
      <c r="H1745" s="147"/>
      <c r="I1745" s="121"/>
      <c r="J1745" s="121"/>
      <c r="K1745" s="48"/>
      <c r="L1745" s="50"/>
      <c r="M1745" s="50"/>
    </row>
    <row r="1746" spans="2:13" s="36" customFormat="1" x14ac:dyDescent="0.3">
      <c r="B1746" s="126"/>
      <c r="C1746" s="151"/>
      <c r="D1746" s="147"/>
      <c r="E1746" s="147"/>
      <c r="F1746" s="148"/>
      <c r="G1746" s="147"/>
      <c r="H1746" s="147"/>
      <c r="I1746" s="121"/>
      <c r="J1746" s="121"/>
      <c r="K1746" s="48"/>
      <c r="L1746" s="50"/>
      <c r="M1746" s="50"/>
    </row>
    <row r="1747" spans="2:13" s="36" customFormat="1" x14ac:dyDescent="0.3">
      <c r="B1747" s="126"/>
      <c r="C1747" s="151"/>
      <c r="D1747" s="147"/>
      <c r="E1747" s="147"/>
      <c r="F1747" s="148"/>
      <c r="G1747" s="147"/>
      <c r="H1747" s="147"/>
      <c r="I1747" s="121"/>
      <c r="J1747" s="121"/>
      <c r="K1747" s="48"/>
      <c r="L1747" s="50"/>
      <c r="M1747" s="50"/>
    </row>
    <row r="1748" spans="2:13" s="36" customFormat="1" x14ac:dyDescent="0.3">
      <c r="B1748" s="126"/>
      <c r="C1748" s="151"/>
      <c r="D1748" s="147"/>
      <c r="E1748" s="147"/>
      <c r="F1748" s="148"/>
      <c r="G1748" s="147"/>
      <c r="H1748" s="147"/>
      <c r="I1748" s="121"/>
      <c r="J1748" s="121"/>
      <c r="K1748" s="48"/>
      <c r="L1748" s="50"/>
      <c r="M1748" s="50"/>
    </row>
    <row r="1749" spans="2:13" s="36" customFormat="1" x14ac:dyDescent="0.3">
      <c r="B1749" s="126"/>
      <c r="C1749" s="151"/>
      <c r="D1749" s="147"/>
      <c r="E1749" s="147"/>
      <c r="F1749" s="148"/>
      <c r="G1749" s="147"/>
      <c r="H1749" s="147"/>
      <c r="I1749" s="121"/>
      <c r="J1749" s="121"/>
      <c r="K1749" s="48"/>
      <c r="L1749" s="50"/>
      <c r="M1749" s="50"/>
    </row>
    <row r="1750" spans="2:13" s="36" customFormat="1" x14ac:dyDescent="0.3">
      <c r="B1750" s="126"/>
      <c r="C1750" s="151"/>
      <c r="D1750" s="147"/>
      <c r="E1750" s="147"/>
      <c r="F1750" s="148"/>
      <c r="G1750" s="147"/>
      <c r="H1750" s="147"/>
      <c r="I1750" s="121"/>
      <c r="J1750" s="121"/>
      <c r="K1750" s="48"/>
      <c r="L1750" s="50"/>
      <c r="M1750" s="50"/>
    </row>
    <row r="1751" spans="2:13" s="36" customFormat="1" x14ac:dyDescent="0.3">
      <c r="B1751" s="126"/>
      <c r="C1751" s="151"/>
      <c r="D1751" s="147"/>
      <c r="E1751" s="147"/>
      <c r="F1751" s="148"/>
      <c r="G1751" s="147"/>
      <c r="H1751" s="147"/>
      <c r="I1751" s="121"/>
      <c r="J1751" s="121"/>
      <c r="K1751" s="48"/>
      <c r="L1751" s="50"/>
      <c r="M1751" s="50"/>
    </row>
    <row r="1752" spans="2:13" s="36" customFormat="1" x14ac:dyDescent="0.3">
      <c r="B1752" s="126"/>
      <c r="C1752" s="151"/>
      <c r="D1752" s="147"/>
      <c r="E1752" s="147"/>
      <c r="F1752" s="148"/>
      <c r="G1752" s="147"/>
      <c r="H1752" s="147"/>
      <c r="I1752" s="121"/>
      <c r="J1752" s="121"/>
      <c r="K1752" s="48"/>
      <c r="L1752" s="50"/>
      <c r="M1752" s="50"/>
    </row>
    <row r="1753" spans="2:13" s="36" customFormat="1" x14ac:dyDescent="0.3">
      <c r="B1753" s="126"/>
      <c r="C1753" s="151"/>
      <c r="D1753" s="147"/>
      <c r="E1753" s="147"/>
      <c r="F1753" s="148"/>
      <c r="G1753" s="147"/>
      <c r="H1753" s="147"/>
      <c r="I1753" s="121"/>
      <c r="J1753" s="121"/>
      <c r="K1753" s="48"/>
      <c r="L1753" s="50"/>
      <c r="M1753" s="50"/>
    </row>
    <row r="1754" spans="2:13" s="36" customFormat="1" x14ac:dyDescent="0.3">
      <c r="B1754" s="126"/>
      <c r="C1754" s="151"/>
      <c r="D1754" s="147"/>
      <c r="E1754" s="147"/>
      <c r="F1754" s="148"/>
      <c r="G1754" s="147"/>
      <c r="H1754" s="147"/>
      <c r="I1754" s="121"/>
      <c r="J1754" s="121"/>
      <c r="K1754" s="48"/>
      <c r="L1754" s="50"/>
      <c r="M1754" s="50"/>
    </row>
    <row r="1755" spans="2:13" s="36" customFormat="1" x14ac:dyDescent="0.3">
      <c r="B1755" s="126"/>
      <c r="C1755" s="151"/>
      <c r="D1755" s="147"/>
      <c r="E1755" s="147"/>
      <c r="F1755" s="148"/>
      <c r="G1755" s="147"/>
      <c r="H1755" s="147"/>
      <c r="I1755" s="121"/>
      <c r="J1755" s="121"/>
      <c r="K1755" s="48"/>
      <c r="L1755" s="50"/>
      <c r="M1755" s="50"/>
    </row>
    <row r="1756" spans="2:13" s="36" customFormat="1" x14ac:dyDescent="0.3">
      <c r="B1756" s="126"/>
      <c r="C1756" s="151"/>
      <c r="D1756" s="147"/>
      <c r="E1756" s="147"/>
      <c r="F1756" s="148"/>
      <c r="G1756" s="147"/>
      <c r="H1756" s="147"/>
      <c r="I1756" s="121"/>
      <c r="J1756" s="121"/>
      <c r="K1756" s="48"/>
      <c r="L1756" s="50"/>
      <c r="M1756" s="50"/>
    </row>
    <row r="1757" spans="2:13" s="36" customFormat="1" x14ac:dyDescent="0.3">
      <c r="B1757" s="126"/>
      <c r="C1757" s="151"/>
      <c r="D1757" s="147"/>
      <c r="E1757" s="147"/>
      <c r="F1757" s="148"/>
      <c r="G1757" s="147"/>
      <c r="H1757" s="147"/>
      <c r="I1757" s="121"/>
      <c r="J1757" s="121"/>
      <c r="K1757" s="48"/>
      <c r="L1757" s="50"/>
      <c r="M1757" s="50"/>
    </row>
    <row r="1758" spans="2:13" s="36" customFormat="1" x14ac:dyDescent="0.3">
      <c r="B1758" s="126"/>
      <c r="C1758" s="151"/>
      <c r="D1758" s="147"/>
      <c r="E1758" s="147"/>
      <c r="F1758" s="148"/>
      <c r="G1758" s="147"/>
      <c r="H1758" s="147"/>
      <c r="I1758" s="121"/>
      <c r="J1758" s="121"/>
      <c r="K1758" s="48"/>
      <c r="L1758" s="50"/>
      <c r="M1758" s="50"/>
    </row>
    <row r="1759" spans="2:13" s="36" customFormat="1" x14ac:dyDescent="0.3">
      <c r="B1759" s="126"/>
      <c r="C1759" s="151"/>
      <c r="D1759" s="147"/>
      <c r="E1759" s="147"/>
      <c r="F1759" s="148"/>
      <c r="G1759" s="147"/>
      <c r="H1759" s="147"/>
      <c r="I1759" s="121"/>
      <c r="J1759" s="121"/>
      <c r="K1759" s="48"/>
      <c r="L1759" s="50"/>
      <c r="M1759" s="50"/>
    </row>
    <row r="1760" spans="2:13" s="36" customFormat="1" x14ac:dyDescent="0.3">
      <c r="B1760" s="126"/>
      <c r="C1760" s="151"/>
      <c r="D1760" s="147"/>
      <c r="E1760" s="147"/>
      <c r="F1760" s="148"/>
      <c r="G1760" s="147"/>
      <c r="H1760" s="147"/>
      <c r="I1760" s="121"/>
      <c r="J1760" s="121"/>
      <c r="K1760" s="48"/>
      <c r="L1760" s="50"/>
      <c r="M1760" s="50"/>
    </row>
    <row r="1761" spans="2:13" s="36" customFormat="1" x14ac:dyDescent="0.3">
      <c r="B1761" s="126"/>
      <c r="C1761" s="151"/>
      <c r="D1761" s="147"/>
      <c r="E1761" s="147"/>
      <c r="F1761" s="148"/>
      <c r="G1761" s="147"/>
      <c r="H1761" s="147"/>
      <c r="I1761" s="121"/>
      <c r="J1761" s="121"/>
      <c r="K1761" s="48"/>
      <c r="L1761" s="50"/>
      <c r="M1761" s="50"/>
    </row>
    <row r="1762" spans="2:13" s="36" customFormat="1" x14ac:dyDescent="0.3">
      <c r="B1762" s="126"/>
      <c r="C1762" s="151"/>
      <c r="D1762" s="147"/>
      <c r="E1762" s="147"/>
      <c r="F1762" s="148"/>
      <c r="G1762" s="147"/>
      <c r="H1762" s="147"/>
      <c r="I1762" s="121"/>
      <c r="J1762" s="121"/>
      <c r="K1762" s="48"/>
      <c r="L1762" s="50"/>
      <c r="M1762" s="50"/>
    </row>
    <row r="1763" spans="2:13" s="36" customFormat="1" x14ac:dyDescent="0.3">
      <c r="B1763" s="126"/>
      <c r="C1763" s="151"/>
      <c r="D1763" s="147"/>
      <c r="E1763" s="147"/>
      <c r="F1763" s="148"/>
      <c r="G1763" s="147"/>
      <c r="H1763" s="147"/>
      <c r="I1763" s="121"/>
      <c r="J1763" s="121"/>
      <c r="K1763" s="48"/>
      <c r="L1763" s="50"/>
      <c r="M1763" s="50"/>
    </row>
    <row r="1764" spans="2:13" s="36" customFormat="1" x14ac:dyDescent="0.3">
      <c r="B1764" s="126"/>
      <c r="C1764" s="151"/>
      <c r="D1764" s="147"/>
      <c r="E1764" s="147"/>
      <c r="F1764" s="148"/>
      <c r="G1764" s="147"/>
      <c r="H1764" s="147"/>
      <c r="I1764" s="121"/>
      <c r="J1764" s="121"/>
      <c r="K1764" s="48"/>
      <c r="L1764" s="50"/>
      <c r="M1764" s="50"/>
    </row>
    <row r="1765" spans="2:13" s="36" customFormat="1" x14ac:dyDescent="0.3">
      <c r="B1765" s="126"/>
      <c r="C1765" s="151"/>
      <c r="D1765" s="147"/>
      <c r="E1765" s="147"/>
      <c r="F1765" s="148"/>
      <c r="G1765" s="147"/>
      <c r="H1765" s="147"/>
      <c r="I1765" s="121"/>
      <c r="J1765" s="121"/>
      <c r="K1765" s="48"/>
      <c r="L1765" s="50"/>
      <c r="M1765" s="50"/>
    </row>
    <row r="1766" spans="2:13" s="36" customFormat="1" x14ac:dyDescent="0.3">
      <c r="B1766" s="126"/>
      <c r="C1766" s="151"/>
      <c r="D1766" s="147"/>
      <c r="E1766" s="147"/>
      <c r="F1766" s="148"/>
      <c r="G1766" s="147"/>
      <c r="H1766" s="147"/>
      <c r="I1766" s="121"/>
      <c r="J1766" s="121"/>
      <c r="K1766" s="48"/>
      <c r="L1766" s="50"/>
      <c r="M1766" s="50"/>
    </row>
    <row r="1767" spans="2:13" s="36" customFormat="1" x14ac:dyDescent="0.3">
      <c r="B1767" s="126"/>
      <c r="C1767" s="151"/>
      <c r="D1767" s="147"/>
      <c r="E1767" s="147"/>
      <c r="F1767" s="148"/>
      <c r="G1767" s="147"/>
      <c r="H1767" s="147"/>
      <c r="I1767" s="121"/>
      <c r="J1767" s="121"/>
      <c r="K1767" s="48"/>
      <c r="L1767" s="50"/>
      <c r="M1767" s="50"/>
    </row>
    <row r="1768" spans="2:13" s="36" customFormat="1" x14ac:dyDescent="0.3">
      <c r="B1768" s="126"/>
      <c r="C1768" s="151"/>
      <c r="D1768" s="147"/>
      <c r="E1768" s="147"/>
      <c r="F1768" s="148"/>
      <c r="G1768" s="147"/>
      <c r="H1768" s="147"/>
      <c r="I1768" s="121"/>
      <c r="J1768" s="121"/>
      <c r="K1768" s="48"/>
      <c r="L1768" s="50"/>
      <c r="M1768" s="50"/>
    </row>
    <row r="1769" spans="2:13" s="36" customFormat="1" x14ac:dyDescent="0.3">
      <c r="B1769" s="126"/>
      <c r="C1769" s="151"/>
      <c r="D1769" s="147"/>
      <c r="E1769" s="147"/>
      <c r="F1769" s="148"/>
      <c r="G1769" s="147"/>
      <c r="H1769" s="147"/>
      <c r="I1769" s="121"/>
      <c r="J1769" s="121"/>
      <c r="K1769" s="48"/>
      <c r="L1769" s="50"/>
      <c r="M1769" s="50"/>
    </row>
    <row r="1770" spans="2:13" s="36" customFormat="1" x14ac:dyDescent="0.3">
      <c r="B1770" s="126"/>
      <c r="C1770" s="151"/>
      <c r="D1770" s="147"/>
      <c r="E1770" s="147"/>
      <c r="F1770" s="148"/>
      <c r="G1770" s="147"/>
      <c r="H1770" s="147"/>
      <c r="I1770" s="121"/>
      <c r="J1770" s="121"/>
      <c r="K1770" s="48"/>
      <c r="L1770" s="50"/>
      <c r="M1770" s="50"/>
    </row>
    <row r="1771" spans="2:13" s="36" customFormat="1" x14ac:dyDescent="0.3">
      <c r="B1771" s="126"/>
      <c r="C1771" s="151"/>
      <c r="D1771" s="147"/>
      <c r="E1771" s="147"/>
      <c r="F1771" s="148"/>
      <c r="G1771" s="147"/>
      <c r="H1771" s="147"/>
      <c r="I1771" s="121"/>
      <c r="J1771" s="121"/>
      <c r="K1771" s="48"/>
      <c r="L1771" s="50"/>
      <c r="M1771" s="50"/>
    </row>
    <row r="1772" spans="2:13" s="36" customFormat="1" x14ac:dyDescent="0.3">
      <c r="B1772" s="126"/>
      <c r="C1772" s="151"/>
      <c r="D1772" s="147"/>
      <c r="E1772" s="147"/>
      <c r="F1772" s="148"/>
      <c r="G1772" s="147"/>
      <c r="H1772" s="147"/>
      <c r="I1772" s="121"/>
      <c r="J1772" s="121"/>
      <c r="K1772" s="48"/>
      <c r="L1772" s="50"/>
      <c r="M1772" s="50"/>
    </row>
    <row r="1773" spans="2:13" s="36" customFormat="1" x14ac:dyDescent="0.3">
      <c r="B1773" s="126"/>
      <c r="C1773" s="151"/>
      <c r="D1773" s="147"/>
      <c r="E1773" s="147"/>
      <c r="F1773" s="148"/>
      <c r="G1773" s="147"/>
      <c r="H1773" s="147"/>
      <c r="I1773" s="121"/>
      <c r="J1773" s="121"/>
      <c r="K1773" s="48"/>
      <c r="L1773" s="50"/>
      <c r="M1773" s="50"/>
    </row>
    <row r="1774" spans="2:13" s="36" customFormat="1" x14ac:dyDescent="0.3">
      <c r="B1774" s="126"/>
      <c r="C1774" s="151"/>
      <c r="D1774" s="147"/>
      <c r="E1774" s="147"/>
      <c r="F1774" s="148"/>
      <c r="G1774" s="147"/>
      <c r="H1774" s="147"/>
      <c r="I1774" s="121"/>
      <c r="J1774" s="121"/>
      <c r="K1774" s="48"/>
      <c r="L1774" s="50"/>
      <c r="M1774" s="50"/>
    </row>
    <row r="1775" spans="2:13" s="36" customFormat="1" x14ac:dyDescent="0.3">
      <c r="B1775" s="126"/>
      <c r="C1775" s="151"/>
      <c r="D1775" s="147"/>
      <c r="E1775" s="147"/>
      <c r="F1775" s="148"/>
      <c r="G1775" s="147"/>
      <c r="H1775" s="147"/>
      <c r="I1775" s="121"/>
      <c r="J1775" s="121"/>
      <c r="K1775" s="48"/>
      <c r="L1775" s="50"/>
      <c r="M1775" s="50"/>
    </row>
    <row r="1776" spans="2:13" s="36" customFormat="1" x14ac:dyDescent="0.3">
      <c r="B1776" s="126"/>
      <c r="C1776" s="151"/>
      <c r="D1776" s="147"/>
      <c r="E1776" s="147"/>
      <c r="F1776" s="148"/>
      <c r="G1776" s="147"/>
      <c r="H1776" s="147"/>
      <c r="I1776" s="121"/>
      <c r="J1776" s="121"/>
      <c r="K1776" s="48"/>
      <c r="L1776" s="50"/>
      <c r="M1776" s="50"/>
    </row>
    <row r="1777" spans="2:13" s="36" customFormat="1" x14ac:dyDescent="0.3">
      <c r="B1777" s="126"/>
      <c r="C1777" s="151"/>
      <c r="D1777" s="147"/>
      <c r="E1777" s="147"/>
      <c r="F1777" s="148"/>
      <c r="G1777" s="147"/>
      <c r="H1777" s="147"/>
      <c r="I1777" s="121"/>
      <c r="J1777" s="121"/>
      <c r="K1777" s="48"/>
      <c r="L1777" s="50"/>
      <c r="M1777" s="50"/>
    </row>
    <row r="1778" spans="2:13" s="36" customFormat="1" x14ac:dyDescent="0.3">
      <c r="B1778" s="126"/>
      <c r="C1778" s="151"/>
      <c r="D1778" s="147"/>
      <c r="E1778" s="147"/>
      <c r="F1778" s="148"/>
      <c r="G1778" s="147"/>
      <c r="H1778" s="147"/>
      <c r="I1778" s="121"/>
      <c r="J1778" s="121"/>
      <c r="K1778" s="48"/>
      <c r="L1778" s="50"/>
      <c r="M1778" s="50"/>
    </row>
    <row r="1779" spans="2:13" s="36" customFormat="1" x14ac:dyDescent="0.3">
      <c r="B1779" s="126"/>
      <c r="C1779" s="151"/>
      <c r="D1779" s="147"/>
      <c r="E1779" s="147"/>
      <c r="F1779" s="148"/>
      <c r="G1779" s="147"/>
      <c r="H1779" s="147"/>
      <c r="I1779" s="121"/>
      <c r="J1779" s="121"/>
      <c r="K1779" s="48"/>
      <c r="L1779" s="50"/>
      <c r="M1779" s="50"/>
    </row>
    <row r="1780" spans="2:13" s="36" customFormat="1" x14ac:dyDescent="0.3">
      <c r="B1780" s="126"/>
      <c r="C1780" s="151"/>
      <c r="D1780" s="147"/>
      <c r="E1780" s="147"/>
      <c r="F1780" s="148"/>
      <c r="G1780" s="147"/>
      <c r="H1780" s="147"/>
      <c r="I1780" s="121"/>
      <c r="J1780" s="121"/>
      <c r="K1780" s="48"/>
      <c r="L1780" s="50"/>
      <c r="M1780" s="50"/>
    </row>
    <row r="1781" spans="2:13" s="36" customFormat="1" x14ac:dyDescent="0.3">
      <c r="B1781" s="126"/>
      <c r="C1781" s="151"/>
      <c r="D1781" s="147"/>
      <c r="E1781" s="147"/>
      <c r="F1781" s="148"/>
      <c r="G1781" s="147"/>
      <c r="H1781" s="147"/>
      <c r="I1781" s="121"/>
      <c r="J1781" s="121"/>
      <c r="K1781" s="48"/>
      <c r="L1781" s="50"/>
      <c r="M1781" s="50"/>
    </row>
    <row r="1782" spans="2:13" s="36" customFormat="1" x14ac:dyDescent="0.3">
      <c r="B1782" s="126"/>
      <c r="C1782" s="151"/>
      <c r="D1782" s="147"/>
      <c r="E1782" s="147"/>
      <c r="F1782" s="148"/>
      <c r="G1782" s="147"/>
      <c r="H1782" s="147"/>
      <c r="I1782" s="121"/>
      <c r="J1782" s="121"/>
      <c r="K1782" s="48"/>
      <c r="L1782" s="50"/>
      <c r="M1782" s="50"/>
    </row>
    <row r="1783" spans="2:13" s="36" customFormat="1" x14ac:dyDescent="0.3">
      <c r="B1783" s="126"/>
      <c r="C1783" s="151"/>
      <c r="D1783" s="147"/>
      <c r="E1783" s="147"/>
      <c r="F1783" s="148"/>
      <c r="G1783" s="147"/>
      <c r="H1783" s="147"/>
      <c r="I1783" s="121"/>
      <c r="J1783" s="121"/>
      <c r="K1783" s="48"/>
      <c r="L1783" s="50"/>
      <c r="M1783" s="50"/>
    </row>
    <row r="1784" spans="2:13" s="36" customFormat="1" x14ac:dyDescent="0.3">
      <c r="B1784" s="126"/>
      <c r="C1784" s="151"/>
      <c r="D1784" s="147"/>
      <c r="E1784" s="147"/>
      <c r="F1784" s="148"/>
      <c r="G1784" s="147"/>
      <c r="H1784" s="147"/>
      <c r="I1784" s="121"/>
      <c r="J1784" s="121"/>
      <c r="K1784" s="48"/>
      <c r="L1784" s="50"/>
      <c r="M1784" s="50"/>
    </row>
    <row r="1785" spans="2:13" s="36" customFormat="1" x14ac:dyDescent="0.3">
      <c r="B1785" s="126"/>
      <c r="C1785" s="151"/>
      <c r="D1785" s="147"/>
      <c r="E1785" s="147"/>
      <c r="F1785" s="148"/>
      <c r="G1785" s="147"/>
      <c r="H1785" s="147"/>
      <c r="I1785" s="121"/>
      <c r="J1785" s="121"/>
      <c r="K1785" s="48"/>
      <c r="L1785" s="50"/>
      <c r="M1785" s="50"/>
    </row>
    <row r="1786" spans="2:13" s="36" customFormat="1" x14ac:dyDescent="0.3">
      <c r="B1786" s="126"/>
      <c r="C1786" s="151"/>
      <c r="D1786" s="147"/>
      <c r="E1786" s="147"/>
      <c r="F1786" s="148"/>
      <c r="G1786" s="147"/>
      <c r="H1786" s="147"/>
      <c r="I1786" s="121"/>
      <c r="J1786" s="121"/>
      <c r="K1786" s="48"/>
      <c r="L1786" s="50"/>
      <c r="M1786" s="50"/>
    </row>
    <row r="1787" spans="2:13" s="36" customFormat="1" x14ac:dyDescent="0.3">
      <c r="B1787" s="126"/>
      <c r="C1787" s="151"/>
      <c r="D1787" s="147"/>
      <c r="E1787" s="147"/>
      <c r="F1787" s="148"/>
      <c r="G1787" s="147"/>
      <c r="H1787" s="147"/>
      <c r="I1787" s="121"/>
      <c r="J1787" s="121"/>
      <c r="K1787" s="48"/>
      <c r="L1787" s="50"/>
      <c r="M1787" s="50"/>
    </row>
    <row r="1788" spans="2:13" s="36" customFormat="1" x14ac:dyDescent="0.3">
      <c r="B1788" s="126"/>
      <c r="C1788" s="151"/>
      <c r="D1788" s="147"/>
      <c r="E1788" s="147"/>
      <c r="F1788" s="148"/>
      <c r="G1788" s="147"/>
      <c r="H1788" s="147"/>
      <c r="I1788" s="121"/>
      <c r="J1788" s="121"/>
      <c r="K1788" s="48"/>
      <c r="L1788" s="50"/>
      <c r="M1788" s="50"/>
    </row>
    <row r="1789" spans="2:13" s="36" customFormat="1" x14ac:dyDescent="0.3">
      <c r="B1789" s="126"/>
      <c r="C1789" s="151"/>
      <c r="D1789" s="147"/>
      <c r="E1789" s="147"/>
      <c r="F1789" s="148"/>
      <c r="G1789" s="147"/>
      <c r="H1789" s="147"/>
      <c r="I1789" s="121"/>
      <c r="J1789" s="121"/>
      <c r="K1789" s="48"/>
      <c r="L1789" s="50"/>
      <c r="M1789" s="50"/>
    </row>
    <row r="1790" spans="2:13" s="36" customFormat="1" x14ac:dyDescent="0.3">
      <c r="B1790" s="126"/>
      <c r="C1790" s="151"/>
      <c r="D1790" s="147"/>
      <c r="E1790" s="147"/>
      <c r="F1790" s="148"/>
      <c r="G1790" s="147"/>
      <c r="H1790" s="147"/>
      <c r="I1790" s="121"/>
      <c r="J1790" s="121"/>
      <c r="K1790" s="48"/>
      <c r="L1790" s="50"/>
      <c r="M1790" s="50"/>
    </row>
    <row r="1791" spans="2:13" s="36" customFormat="1" x14ac:dyDescent="0.3">
      <c r="B1791" s="126"/>
      <c r="C1791" s="151"/>
      <c r="D1791" s="147"/>
      <c r="E1791" s="147"/>
      <c r="F1791" s="148"/>
      <c r="G1791" s="147"/>
      <c r="H1791" s="147"/>
      <c r="I1791" s="121"/>
      <c r="J1791" s="121"/>
      <c r="K1791" s="48"/>
      <c r="L1791" s="50"/>
      <c r="M1791" s="50"/>
    </row>
    <row r="1792" spans="2:13" s="36" customFormat="1" x14ac:dyDescent="0.3">
      <c r="B1792" s="126"/>
      <c r="C1792" s="151"/>
      <c r="D1792" s="147"/>
      <c r="E1792" s="147"/>
      <c r="F1792" s="148"/>
      <c r="G1792" s="147"/>
      <c r="H1792" s="147"/>
      <c r="I1792" s="121"/>
      <c r="J1792" s="121"/>
      <c r="K1792" s="48"/>
      <c r="L1792" s="50"/>
      <c r="M1792" s="50"/>
    </row>
    <row r="1793" spans="2:13" s="36" customFormat="1" x14ac:dyDescent="0.3">
      <c r="B1793" s="126"/>
      <c r="C1793" s="151"/>
      <c r="D1793" s="147"/>
      <c r="E1793" s="147"/>
      <c r="F1793" s="148"/>
      <c r="G1793" s="147"/>
      <c r="H1793" s="147"/>
      <c r="I1793" s="121"/>
      <c r="J1793" s="121"/>
      <c r="K1793" s="48"/>
      <c r="L1793" s="50"/>
      <c r="M1793" s="50"/>
    </row>
    <row r="1794" spans="2:13" s="36" customFormat="1" x14ac:dyDescent="0.3">
      <c r="B1794" s="126"/>
      <c r="C1794" s="151"/>
      <c r="D1794" s="147"/>
      <c r="E1794" s="147"/>
      <c r="F1794" s="148"/>
      <c r="G1794" s="147"/>
      <c r="H1794" s="147"/>
      <c r="I1794" s="121"/>
      <c r="J1794" s="121"/>
      <c r="K1794" s="48"/>
      <c r="L1794" s="50"/>
      <c r="M1794" s="50"/>
    </row>
    <row r="1795" spans="2:13" s="36" customFormat="1" x14ac:dyDescent="0.3">
      <c r="B1795" s="126"/>
      <c r="C1795" s="151"/>
      <c r="D1795" s="147"/>
      <c r="E1795" s="147"/>
      <c r="F1795" s="148"/>
      <c r="G1795" s="147"/>
      <c r="H1795" s="147"/>
      <c r="I1795" s="121"/>
      <c r="J1795" s="121"/>
      <c r="K1795" s="48"/>
      <c r="L1795" s="50"/>
      <c r="M1795" s="50"/>
    </row>
    <row r="1796" spans="2:13" s="36" customFormat="1" x14ac:dyDescent="0.3">
      <c r="B1796" s="126"/>
      <c r="C1796" s="151"/>
      <c r="D1796" s="147"/>
      <c r="E1796" s="147"/>
      <c r="F1796" s="148"/>
      <c r="G1796" s="147"/>
      <c r="H1796" s="147"/>
      <c r="I1796" s="121"/>
      <c r="J1796" s="121"/>
      <c r="K1796" s="48"/>
      <c r="L1796" s="50"/>
      <c r="M1796" s="50"/>
    </row>
    <row r="1797" spans="2:13" s="36" customFormat="1" x14ac:dyDescent="0.3">
      <c r="B1797" s="126"/>
      <c r="C1797" s="151"/>
      <c r="D1797" s="147"/>
      <c r="E1797" s="147"/>
      <c r="F1797" s="148"/>
      <c r="G1797" s="147"/>
      <c r="H1797" s="147"/>
      <c r="I1797" s="121"/>
      <c r="J1797" s="121"/>
      <c r="K1797" s="48"/>
      <c r="L1797" s="50"/>
      <c r="M1797" s="50"/>
    </row>
    <row r="1798" spans="2:13" s="36" customFormat="1" x14ac:dyDescent="0.3">
      <c r="B1798" s="126"/>
      <c r="C1798" s="151"/>
      <c r="D1798" s="147"/>
      <c r="E1798" s="147"/>
      <c r="F1798" s="148"/>
      <c r="G1798" s="147"/>
      <c r="H1798" s="147"/>
      <c r="I1798" s="121"/>
      <c r="J1798" s="121"/>
      <c r="K1798" s="48"/>
      <c r="L1798" s="50"/>
      <c r="M1798" s="50"/>
    </row>
    <row r="1799" spans="2:13" s="36" customFormat="1" x14ac:dyDescent="0.3">
      <c r="B1799" s="126"/>
      <c r="C1799" s="151"/>
      <c r="D1799" s="147"/>
      <c r="E1799" s="147"/>
      <c r="F1799" s="148"/>
      <c r="G1799" s="147"/>
      <c r="H1799" s="147"/>
      <c r="I1799" s="121"/>
      <c r="J1799" s="121"/>
      <c r="K1799" s="48"/>
      <c r="L1799" s="50"/>
      <c r="M1799" s="50"/>
    </row>
    <row r="1800" spans="2:13" s="36" customFormat="1" x14ac:dyDescent="0.3">
      <c r="B1800" s="126"/>
      <c r="C1800" s="151"/>
      <c r="D1800" s="147"/>
      <c r="E1800" s="147"/>
      <c r="F1800" s="148"/>
      <c r="G1800" s="147"/>
      <c r="H1800" s="147"/>
      <c r="I1800" s="121"/>
      <c r="J1800" s="121"/>
      <c r="K1800" s="48"/>
      <c r="L1800" s="50"/>
      <c r="M1800" s="50"/>
    </row>
    <row r="1801" spans="2:13" s="36" customFormat="1" x14ac:dyDescent="0.3">
      <c r="B1801" s="126"/>
      <c r="C1801" s="151"/>
      <c r="D1801" s="147"/>
      <c r="E1801" s="147"/>
      <c r="F1801" s="148"/>
      <c r="G1801" s="147"/>
      <c r="H1801" s="147"/>
      <c r="I1801" s="121"/>
      <c r="J1801" s="121"/>
      <c r="K1801" s="48"/>
      <c r="L1801" s="50"/>
      <c r="M1801" s="50"/>
    </row>
    <row r="1802" spans="2:13" s="36" customFormat="1" x14ac:dyDescent="0.3">
      <c r="B1802" s="126"/>
      <c r="C1802" s="151"/>
      <c r="D1802" s="147"/>
      <c r="E1802" s="147"/>
      <c r="F1802" s="148"/>
      <c r="G1802" s="147"/>
      <c r="H1802" s="147"/>
      <c r="I1802" s="121"/>
      <c r="J1802" s="121"/>
      <c r="K1802" s="48"/>
      <c r="L1802" s="50"/>
      <c r="M1802" s="50"/>
    </row>
    <row r="1803" spans="2:13" s="36" customFormat="1" x14ac:dyDescent="0.3">
      <c r="B1803" s="126"/>
      <c r="C1803" s="151"/>
      <c r="D1803" s="147"/>
      <c r="E1803" s="147"/>
      <c r="F1803" s="148"/>
      <c r="G1803" s="147"/>
      <c r="H1803" s="147"/>
      <c r="I1803" s="121"/>
      <c r="J1803" s="121"/>
      <c r="K1803" s="48"/>
      <c r="L1803" s="50"/>
      <c r="M1803" s="50"/>
    </row>
    <row r="1804" spans="2:13" s="36" customFormat="1" x14ac:dyDescent="0.3">
      <c r="B1804" s="126"/>
      <c r="C1804" s="151"/>
      <c r="D1804" s="147"/>
      <c r="E1804" s="147"/>
      <c r="F1804" s="148"/>
      <c r="G1804" s="147"/>
      <c r="H1804" s="147"/>
      <c r="I1804" s="121"/>
      <c r="J1804" s="121"/>
      <c r="K1804" s="48"/>
      <c r="L1804" s="50"/>
      <c r="M1804" s="50"/>
    </row>
    <row r="1805" spans="2:13" s="36" customFormat="1" x14ac:dyDescent="0.3">
      <c r="B1805" s="126"/>
      <c r="C1805" s="151"/>
      <c r="D1805" s="147"/>
      <c r="E1805" s="147"/>
      <c r="F1805" s="148"/>
      <c r="G1805" s="147"/>
      <c r="H1805" s="147"/>
      <c r="I1805" s="121"/>
      <c r="J1805" s="121"/>
      <c r="K1805" s="48"/>
      <c r="L1805" s="50"/>
      <c r="M1805" s="50"/>
    </row>
    <row r="1806" spans="2:13" s="36" customFormat="1" x14ac:dyDescent="0.3">
      <c r="B1806" s="126"/>
      <c r="C1806" s="151"/>
      <c r="D1806" s="147"/>
      <c r="E1806" s="147"/>
      <c r="F1806" s="148"/>
      <c r="G1806" s="147"/>
      <c r="H1806" s="147"/>
      <c r="I1806" s="121"/>
      <c r="J1806" s="121"/>
      <c r="K1806" s="48"/>
      <c r="L1806" s="50"/>
      <c r="M1806" s="50"/>
    </row>
    <row r="1807" spans="2:13" s="36" customFormat="1" x14ac:dyDescent="0.3">
      <c r="B1807" s="126"/>
      <c r="C1807" s="151"/>
      <c r="D1807" s="147"/>
      <c r="E1807" s="147"/>
      <c r="F1807" s="148"/>
      <c r="G1807" s="147"/>
      <c r="H1807" s="147"/>
      <c r="I1807" s="121"/>
      <c r="J1807" s="121"/>
      <c r="K1807" s="48"/>
      <c r="L1807" s="50"/>
      <c r="M1807" s="50"/>
    </row>
    <row r="1808" spans="2:13" s="36" customFormat="1" x14ac:dyDescent="0.3">
      <c r="B1808" s="126"/>
      <c r="C1808" s="151"/>
      <c r="D1808" s="147"/>
      <c r="E1808" s="147"/>
      <c r="F1808" s="148"/>
      <c r="G1808" s="147"/>
      <c r="H1808" s="147"/>
      <c r="I1808" s="121"/>
      <c r="J1808" s="121"/>
      <c r="K1808" s="48"/>
      <c r="L1808" s="50"/>
      <c r="M1808" s="50"/>
    </row>
    <row r="1809" spans="2:13" s="36" customFormat="1" x14ac:dyDescent="0.3">
      <c r="B1809" s="126"/>
      <c r="C1809" s="151"/>
      <c r="D1809" s="147"/>
      <c r="E1809" s="147"/>
      <c r="F1809" s="148"/>
      <c r="G1809" s="147"/>
      <c r="H1809" s="147"/>
      <c r="I1809" s="121"/>
      <c r="J1809" s="121"/>
      <c r="K1809" s="48"/>
      <c r="L1809" s="50"/>
      <c r="M1809" s="50"/>
    </row>
    <row r="1810" spans="2:13" s="36" customFormat="1" x14ac:dyDescent="0.3">
      <c r="B1810" s="126"/>
      <c r="C1810" s="151"/>
      <c r="D1810" s="147"/>
      <c r="E1810" s="147"/>
      <c r="F1810" s="148"/>
      <c r="G1810" s="147"/>
      <c r="H1810" s="147"/>
      <c r="I1810" s="121"/>
      <c r="J1810" s="121"/>
      <c r="K1810" s="48"/>
      <c r="L1810" s="50"/>
      <c r="M1810" s="50"/>
    </row>
    <row r="1811" spans="2:13" s="36" customFormat="1" x14ac:dyDescent="0.3">
      <c r="B1811" s="126"/>
      <c r="C1811" s="151"/>
      <c r="D1811" s="147"/>
      <c r="E1811" s="147"/>
      <c r="F1811" s="148"/>
      <c r="G1811" s="147"/>
      <c r="H1811" s="147"/>
      <c r="I1811" s="121"/>
      <c r="J1811" s="121"/>
      <c r="K1811" s="48"/>
      <c r="L1811" s="50"/>
      <c r="M1811" s="50"/>
    </row>
    <row r="1812" spans="2:13" s="36" customFormat="1" x14ac:dyDescent="0.3">
      <c r="B1812" s="126"/>
      <c r="C1812" s="151"/>
      <c r="D1812" s="147"/>
      <c r="E1812" s="147"/>
      <c r="F1812" s="148"/>
      <c r="G1812" s="147"/>
      <c r="H1812" s="147"/>
      <c r="I1812" s="121"/>
      <c r="J1812" s="121"/>
      <c r="K1812" s="48"/>
      <c r="L1812" s="50"/>
      <c r="M1812" s="50"/>
    </row>
    <row r="1813" spans="2:13" s="36" customFormat="1" x14ac:dyDescent="0.3">
      <c r="B1813" s="126"/>
      <c r="C1813" s="151"/>
      <c r="D1813" s="147"/>
      <c r="E1813" s="147"/>
      <c r="F1813" s="148"/>
      <c r="G1813" s="147"/>
      <c r="H1813" s="147"/>
      <c r="I1813" s="121"/>
      <c r="J1813" s="121"/>
      <c r="K1813" s="48"/>
      <c r="L1813" s="50"/>
      <c r="M1813" s="50"/>
    </row>
    <row r="1814" spans="2:13" s="36" customFormat="1" x14ac:dyDescent="0.3">
      <c r="B1814" s="126"/>
      <c r="C1814" s="151"/>
      <c r="D1814" s="147"/>
      <c r="E1814" s="147"/>
      <c r="F1814" s="148"/>
      <c r="G1814" s="147"/>
      <c r="H1814" s="147"/>
      <c r="I1814" s="121"/>
      <c r="J1814" s="121"/>
      <c r="K1814" s="48"/>
      <c r="L1814" s="50"/>
      <c r="M1814" s="50"/>
    </row>
    <row r="1815" spans="2:13" s="36" customFormat="1" x14ac:dyDescent="0.3">
      <c r="B1815" s="126"/>
      <c r="C1815" s="151"/>
      <c r="D1815" s="147"/>
      <c r="E1815" s="147"/>
      <c r="F1815" s="148"/>
      <c r="G1815" s="147"/>
      <c r="H1815" s="147"/>
      <c r="I1815" s="121"/>
      <c r="J1815" s="121"/>
      <c r="K1815" s="48"/>
      <c r="L1815" s="50"/>
      <c r="M1815" s="50"/>
    </row>
    <row r="1816" spans="2:13" s="36" customFormat="1" x14ac:dyDescent="0.3">
      <c r="B1816" s="126"/>
      <c r="C1816" s="151"/>
      <c r="D1816" s="147"/>
      <c r="E1816" s="147"/>
      <c r="F1816" s="148"/>
      <c r="G1816" s="147"/>
      <c r="H1816" s="147"/>
      <c r="I1816" s="121"/>
      <c r="J1816" s="121"/>
      <c r="K1816" s="48"/>
      <c r="L1816" s="50"/>
      <c r="M1816" s="50"/>
    </row>
    <row r="1817" spans="2:13" s="36" customFormat="1" x14ac:dyDescent="0.3">
      <c r="B1817" s="126"/>
      <c r="C1817" s="151"/>
      <c r="D1817" s="147"/>
      <c r="E1817" s="147"/>
      <c r="F1817" s="148"/>
      <c r="G1817" s="147"/>
      <c r="H1817" s="147"/>
      <c r="I1817" s="121"/>
      <c r="J1817" s="121"/>
      <c r="K1817" s="48"/>
      <c r="L1817" s="50"/>
      <c r="M1817" s="50"/>
    </row>
    <row r="1818" spans="2:13" s="36" customFormat="1" x14ac:dyDescent="0.3">
      <c r="B1818" s="126"/>
      <c r="C1818" s="151"/>
      <c r="D1818" s="147"/>
      <c r="E1818" s="147"/>
      <c r="F1818" s="148"/>
      <c r="G1818" s="147"/>
      <c r="H1818" s="147"/>
      <c r="I1818" s="121"/>
      <c r="J1818" s="121"/>
      <c r="K1818" s="48"/>
      <c r="L1818" s="50"/>
      <c r="M1818" s="50"/>
    </row>
    <row r="1819" spans="2:13" s="36" customFormat="1" x14ac:dyDescent="0.3">
      <c r="B1819" s="126"/>
      <c r="C1819" s="151"/>
      <c r="D1819" s="147"/>
      <c r="E1819" s="147"/>
      <c r="F1819" s="148"/>
      <c r="G1819" s="147"/>
      <c r="H1819" s="147"/>
      <c r="I1819" s="121"/>
      <c r="J1819" s="121"/>
      <c r="K1819" s="48"/>
      <c r="L1819" s="50"/>
      <c r="M1819" s="50"/>
    </row>
    <row r="1820" spans="2:13" s="36" customFormat="1" x14ac:dyDescent="0.3">
      <c r="B1820" s="126"/>
      <c r="C1820" s="151"/>
      <c r="D1820" s="147"/>
      <c r="E1820" s="147"/>
      <c r="F1820" s="148"/>
      <c r="G1820" s="147"/>
      <c r="H1820" s="147"/>
      <c r="I1820" s="121"/>
      <c r="J1820" s="121"/>
      <c r="K1820" s="48"/>
      <c r="L1820" s="50"/>
      <c r="M1820" s="50"/>
    </row>
    <row r="1821" spans="2:13" s="36" customFormat="1" x14ac:dyDescent="0.3">
      <c r="B1821" s="126"/>
      <c r="C1821" s="151"/>
      <c r="D1821" s="147"/>
      <c r="E1821" s="147"/>
      <c r="F1821" s="148"/>
      <c r="G1821" s="147"/>
      <c r="H1821" s="147"/>
      <c r="I1821" s="121"/>
      <c r="J1821" s="121"/>
      <c r="K1821" s="48"/>
      <c r="L1821" s="50"/>
      <c r="M1821" s="50"/>
    </row>
    <row r="1822" spans="2:13" s="36" customFormat="1" x14ac:dyDescent="0.3">
      <c r="B1822" s="126"/>
      <c r="C1822" s="151"/>
      <c r="D1822" s="147"/>
      <c r="E1822" s="147"/>
      <c r="F1822" s="148"/>
      <c r="G1822" s="147"/>
      <c r="H1822" s="147"/>
      <c r="I1822" s="121"/>
      <c r="J1822" s="121"/>
      <c r="K1822" s="48"/>
      <c r="L1822" s="50"/>
      <c r="M1822" s="50"/>
    </row>
    <row r="1823" spans="2:13" s="36" customFormat="1" x14ac:dyDescent="0.3">
      <c r="B1823" s="126"/>
      <c r="C1823" s="151"/>
      <c r="D1823" s="147"/>
      <c r="E1823" s="147"/>
      <c r="F1823" s="148"/>
      <c r="G1823" s="147"/>
      <c r="H1823" s="147"/>
      <c r="I1823" s="121"/>
      <c r="J1823" s="121"/>
      <c r="K1823" s="48"/>
      <c r="L1823" s="50"/>
      <c r="M1823" s="50"/>
    </row>
    <row r="1824" spans="2:13" s="36" customFormat="1" x14ac:dyDescent="0.3">
      <c r="B1824" s="126"/>
      <c r="C1824" s="151"/>
      <c r="D1824" s="147"/>
      <c r="E1824" s="147"/>
      <c r="F1824" s="148"/>
      <c r="G1824" s="147"/>
      <c r="H1824" s="147"/>
      <c r="I1824" s="121"/>
      <c r="J1824" s="121"/>
      <c r="K1824" s="48"/>
      <c r="L1824" s="50"/>
      <c r="M1824" s="50"/>
    </row>
    <row r="1825" spans="2:13" s="36" customFormat="1" x14ac:dyDescent="0.3">
      <c r="B1825" s="126"/>
      <c r="C1825" s="151"/>
      <c r="D1825" s="147"/>
      <c r="E1825" s="147"/>
      <c r="F1825" s="148"/>
      <c r="G1825" s="147"/>
      <c r="H1825" s="147"/>
      <c r="I1825" s="121"/>
      <c r="J1825" s="121"/>
      <c r="K1825" s="48"/>
      <c r="L1825" s="50"/>
      <c r="M1825" s="50"/>
    </row>
    <row r="1826" spans="2:13" s="36" customFormat="1" x14ac:dyDescent="0.3">
      <c r="B1826" s="126"/>
      <c r="C1826" s="151"/>
      <c r="D1826" s="147"/>
      <c r="E1826" s="147"/>
      <c r="F1826" s="148"/>
      <c r="G1826" s="147"/>
      <c r="H1826" s="147"/>
      <c r="I1826" s="121"/>
      <c r="J1826" s="121"/>
      <c r="K1826" s="48"/>
      <c r="L1826" s="50"/>
      <c r="M1826" s="50"/>
    </row>
    <row r="1827" spans="2:13" s="36" customFormat="1" x14ac:dyDescent="0.3">
      <c r="B1827" s="126"/>
      <c r="C1827" s="151"/>
      <c r="D1827" s="147"/>
      <c r="E1827" s="147"/>
      <c r="F1827" s="148"/>
      <c r="G1827" s="147"/>
      <c r="H1827" s="147"/>
      <c r="I1827" s="121"/>
      <c r="J1827" s="121"/>
      <c r="K1827" s="48"/>
      <c r="L1827" s="50"/>
      <c r="M1827" s="50"/>
    </row>
    <row r="1828" spans="2:13" s="36" customFormat="1" x14ac:dyDescent="0.3">
      <c r="B1828" s="126"/>
      <c r="C1828" s="151"/>
      <c r="D1828" s="147"/>
      <c r="E1828" s="147"/>
      <c r="F1828" s="148"/>
      <c r="G1828" s="147"/>
      <c r="H1828" s="147"/>
      <c r="I1828" s="121"/>
      <c r="J1828" s="121"/>
      <c r="K1828" s="48"/>
      <c r="L1828" s="50"/>
      <c r="M1828" s="50"/>
    </row>
    <row r="1829" spans="2:13" s="36" customFormat="1" x14ac:dyDescent="0.3">
      <c r="B1829" s="126"/>
      <c r="C1829" s="151"/>
      <c r="D1829" s="147"/>
      <c r="E1829" s="147"/>
      <c r="F1829" s="148"/>
      <c r="G1829" s="147"/>
      <c r="H1829" s="147"/>
      <c r="I1829" s="121"/>
      <c r="J1829" s="121"/>
      <c r="K1829" s="48"/>
      <c r="L1829" s="50"/>
      <c r="M1829" s="50"/>
    </row>
    <row r="1830" spans="2:13" s="36" customFormat="1" x14ac:dyDescent="0.3">
      <c r="B1830" s="126"/>
      <c r="C1830" s="151"/>
      <c r="D1830" s="147"/>
      <c r="E1830" s="147"/>
      <c r="F1830" s="148"/>
      <c r="G1830" s="147"/>
      <c r="H1830" s="147"/>
      <c r="I1830" s="121"/>
      <c r="J1830" s="121"/>
      <c r="K1830" s="48"/>
      <c r="L1830" s="50"/>
      <c r="M1830" s="50"/>
    </row>
    <row r="1831" spans="2:13" s="36" customFormat="1" x14ac:dyDescent="0.3">
      <c r="B1831" s="126"/>
      <c r="C1831" s="151"/>
      <c r="D1831" s="147"/>
      <c r="E1831" s="147"/>
      <c r="F1831" s="148"/>
      <c r="G1831" s="147"/>
      <c r="H1831" s="147"/>
      <c r="I1831" s="121"/>
      <c r="J1831" s="121"/>
      <c r="K1831" s="48"/>
      <c r="L1831" s="50"/>
      <c r="M1831" s="50"/>
    </row>
    <row r="1832" spans="2:13" s="36" customFormat="1" x14ac:dyDescent="0.3">
      <c r="B1832" s="126"/>
      <c r="C1832" s="151"/>
      <c r="D1832" s="147"/>
      <c r="E1832" s="147"/>
      <c r="F1832" s="148"/>
      <c r="G1832" s="147"/>
      <c r="H1832" s="147"/>
      <c r="I1832" s="121"/>
      <c r="J1832" s="121"/>
      <c r="K1832" s="48"/>
      <c r="L1832" s="50"/>
      <c r="M1832" s="50"/>
    </row>
    <row r="1833" spans="2:13" s="36" customFormat="1" x14ac:dyDescent="0.3">
      <c r="B1833" s="126"/>
      <c r="C1833" s="151"/>
      <c r="D1833" s="147"/>
      <c r="E1833" s="147"/>
      <c r="F1833" s="148"/>
      <c r="G1833" s="147"/>
      <c r="H1833" s="147"/>
      <c r="I1833" s="121"/>
      <c r="J1833" s="121"/>
      <c r="K1833" s="48"/>
      <c r="L1833" s="50"/>
      <c r="M1833" s="50"/>
    </row>
    <row r="1834" spans="2:13" s="36" customFormat="1" x14ac:dyDescent="0.3">
      <c r="B1834" s="126"/>
      <c r="C1834" s="151"/>
      <c r="D1834" s="147"/>
      <c r="E1834" s="147"/>
      <c r="F1834" s="148"/>
      <c r="G1834" s="147"/>
      <c r="H1834" s="147"/>
      <c r="I1834" s="121"/>
      <c r="J1834" s="121"/>
      <c r="K1834" s="48"/>
      <c r="L1834" s="50"/>
      <c r="M1834" s="50"/>
    </row>
    <row r="1835" spans="2:13" s="36" customFormat="1" x14ac:dyDescent="0.3">
      <c r="B1835" s="126"/>
      <c r="C1835" s="151"/>
      <c r="D1835" s="147"/>
      <c r="E1835" s="147"/>
      <c r="F1835" s="148"/>
      <c r="G1835" s="147"/>
      <c r="H1835" s="147"/>
      <c r="I1835" s="121"/>
      <c r="J1835" s="121"/>
      <c r="K1835" s="48"/>
      <c r="L1835" s="50"/>
      <c r="M1835" s="50"/>
    </row>
    <row r="1836" spans="2:13" s="36" customFormat="1" x14ac:dyDescent="0.3">
      <c r="B1836" s="126"/>
      <c r="C1836" s="151"/>
      <c r="D1836" s="147"/>
      <c r="E1836" s="147"/>
      <c r="F1836" s="148"/>
      <c r="G1836" s="147"/>
      <c r="H1836" s="147"/>
      <c r="I1836" s="121"/>
      <c r="J1836" s="121"/>
      <c r="K1836" s="48"/>
      <c r="L1836" s="50"/>
      <c r="M1836" s="50"/>
    </row>
    <row r="1837" spans="2:13" s="36" customFormat="1" x14ac:dyDescent="0.3">
      <c r="B1837" s="126"/>
      <c r="C1837" s="151"/>
      <c r="D1837" s="147"/>
      <c r="E1837" s="147"/>
      <c r="F1837" s="148"/>
      <c r="G1837" s="147"/>
      <c r="H1837" s="147"/>
      <c r="I1837" s="121"/>
      <c r="J1837" s="121"/>
      <c r="K1837" s="48"/>
      <c r="L1837" s="50"/>
      <c r="M1837" s="50"/>
    </row>
    <row r="1838" spans="2:13" s="36" customFormat="1" x14ac:dyDescent="0.3">
      <c r="B1838" s="126"/>
      <c r="C1838" s="151"/>
      <c r="D1838" s="147"/>
      <c r="E1838" s="147"/>
      <c r="F1838" s="148"/>
      <c r="G1838" s="147"/>
      <c r="H1838" s="147"/>
      <c r="I1838" s="121"/>
      <c r="J1838" s="121"/>
      <c r="K1838" s="48"/>
      <c r="L1838" s="50"/>
      <c r="M1838" s="50"/>
    </row>
    <row r="1839" spans="2:13" s="36" customFormat="1" x14ac:dyDescent="0.3">
      <c r="B1839" s="126"/>
      <c r="C1839" s="151"/>
      <c r="D1839" s="147"/>
      <c r="E1839" s="147"/>
      <c r="F1839" s="148"/>
      <c r="G1839" s="147"/>
      <c r="H1839" s="147"/>
      <c r="I1839" s="121"/>
      <c r="J1839" s="121"/>
      <c r="K1839" s="48"/>
      <c r="L1839" s="50"/>
      <c r="M1839" s="50"/>
    </row>
    <row r="1840" spans="2:13" s="36" customFormat="1" x14ac:dyDescent="0.3">
      <c r="B1840" s="126"/>
      <c r="C1840" s="151"/>
      <c r="D1840" s="147"/>
      <c r="E1840" s="147"/>
      <c r="F1840" s="148"/>
      <c r="G1840" s="147"/>
      <c r="H1840" s="147"/>
      <c r="I1840" s="121"/>
      <c r="J1840" s="121"/>
      <c r="K1840" s="48"/>
      <c r="L1840" s="50"/>
      <c r="M1840" s="50"/>
    </row>
    <row r="1841" spans="2:13" s="36" customFormat="1" x14ac:dyDescent="0.3">
      <c r="B1841" s="126"/>
      <c r="C1841" s="151"/>
      <c r="D1841" s="147"/>
      <c r="E1841" s="147"/>
      <c r="F1841" s="148"/>
      <c r="G1841" s="147"/>
      <c r="H1841" s="147"/>
      <c r="I1841" s="121"/>
      <c r="J1841" s="121"/>
      <c r="K1841" s="48"/>
      <c r="L1841" s="50"/>
      <c r="M1841" s="50"/>
    </row>
    <row r="1842" spans="2:13" s="36" customFormat="1" x14ac:dyDescent="0.3">
      <c r="B1842" s="126"/>
      <c r="C1842" s="151"/>
      <c r="D1842" s="147"/>
      <c r="E1842" s="147"/>
      <c r="F1842" s="148"/>
      <c r="G1842" s="147"/>
      <c r="H1842" s="147"/>
      <c r="I1842" s="121"/>
      <c r="J1842" s="121"/>
      <c r="K1842" s="48"/>
      <c r="L1842" s="50"/>
      <c r="M1842" s="50"/>
    </row>
    <row r="1843" spans="2:13" s="36" customFormat="1" x14ac:dyDescent="0.3">
      <c r="B1843" s="126"/>
      <c r="C1843" s="151"/>
      <c r="D1843" s="147"/>
      <c r="E1843" s="147"/>
      <c r="F1843" s="148"/>
      <c r="G1843" s="147"/>
      <c r="H1843" s="147"/>
      <c r="I1843" s="121"/>
      <c r="J1843" s="121"/>
      <c r="K1843" s="48"/>
      <c r="L1843" s="50"/>
      <c r="M1843" s="50"/>
    </row>
    <row r="1844" spans="2:13" s="36" customFormat="1" x14ac:dyDescent="0.3">
      <c r="B1844" s="126"/>
      <c r="C1844" s="151"/>
      <c r="D1844" s="147"/>
      <c r="E1844" s="147"/>
      <c r="F1844" s="148"/>
      <c r="G1844" s="147"/>
      <c r="H1844" s="147"/>
      <c r="I1844" s="121"/>
      <c r="J1844" s="121"/>
      <c r="K1844" s="48"/>
      <c r="L1844" s="50"/>
      <c r="M1844" s="50"/>
    </row>
    <row r="1845" spans="2:13" s="36" customFormat="1" x14ac:dyDescent="0.3">
      <c r="B1845" s="126"/>
      <c r="C1845" s="151"/>
      <c r="D1845" s="147"/>
      <c r="E1845" s="147"/>
      <c r="F1845" s="148"/>
      <c r="G1845" s="147"/>
      <c r="H1845" s="147"/>
      <c r="I1845" s="121"/>
      <c r="J1845" s="121"/>
      <c r="K1845" s="48"/>
      <c r="L1845" s="50"/>
      <c r="M1845" s="50"/>
    </row>
    <row r="1846" spans="2:13" s="36" customFormat="1" x14ac:dyDescent="0.3">
      <c r="B1846" s="126"/>
      <c r="C1846" s="151"/>
      <c r="D1846" s="147"/>
      <c r="E1846" s="147"/>
      <c r="F1846" s="148"/>
      <c r="G1846" s="147"/>
      <c r="H1846" s="147"/>
      <c r="I1846" s="121"/>
      <c r="J1846" s="121"/>
      <c r="K1846" s="48"/>
      <c r="L1846" s="50"/>
      <c r="M1846" s="50"/>
    </row>
    <row r="1847" spans="2:13" s="36" customFormat="1" x14ac:dyDescent="0.3">
      <c r="B1847" s="126"/>
      <c r="C1847" s="151"/>
      <c r="D1847" s="147"/>
      <c r="E1847" s="147"/>
      <c r="F1847" s="148"/>
      <c r="G1847" s="147"/>
      <c r="H1847" s="147"/>
      <c r="I1847" s="121"/>
      <c r="J1847" s="121"/>
      <c r="K1847" s="48"/>
      <c r="L1847" s="50"/>
      <c r="M1847" s="50"/>
    </row>
    <row r="1848" spans="2:13" s="36" customFormat="1" x14ac:dyDescent="0.3">
      <c r="B1848" s="126"/>
      <c r="C1848" s="151"/>
      <c r="D1848" s="147"/>
      <c r="E1848" s="147"/>
      <c r="F1848" s="148"/>
      <c r="G1848" s="147"/>
      <c r="H1848" s="147"/>
      <c r="I1848" s="121"/>
      <c r="J1848" s="121"/>
      <c r="K1848" s="48"/>
      <c r="L1848" s="50"/>
      <c r="M1848" s="50"/>
    </row>
    <row r="1849" spans="2:13" s="36" customFormat="1" x14ac:dyDescent="0.3">
      <c r="B1849" s="126"/>
      <c r="C1849" s="151"/>
      <c r="D1849" s="147"/>
      <c r="E1849" s="147"/>
      <c r="F1849" s="148"/>
      <c r="G1849" s="147"/>
      <c r="H1849" s="147"/>
      <c r="I1849" s="121"/>
      <c r="J1849" s="121"/>
      <c r="K1849" s="48"/>
      <c r="L1849" s="50"/>
      <c r="M1849" s="50"/>
    </row>
    <row r="1850" spans="2:13" s="36" customFormat="1" x14ac:dyDescent="0.3">
      <c r="B1850" s="126"/>
      <c r="C1850" s="151"/>
      <c r="D1850" s="147"/>
      <c r="E1850" s="147"/>
      <c r="F1850" s="148"/>
      <c r="G1850" s="147"/>
      <c r="H1850" s="147"/>
      <c r="I1850" s="121"/>
      <c r="J1850" s="121"/>
      <c r="K1850" s="48"/>
      <c r="L1850" s="50"/>
      <c r="M1850" s="50"/>
    </row>
    <row r="1851" spans="2:13" s="36" customFormat="1" x14ac:dyDescent="0.3">
      <c r="B1851" s="126"/>
      <c r="C1851" s="151"/>
      <c r="D1851" s="147"/>
      <c r="E1851" s="147"/>
      <c r="F1851" s="148"/>
      <c r="G1851" s="147"/>
      <c r="H1851" s="147"/>
      <c r="I1851" s="121"/>
      <c r="J1851" s="121"/>
      <c r="K1851" s="48"/>
      <c r="L1851" s="50"/>
      <c r="M1851" s="50"/>
    </row>
    <row r="1852" spans="2:13" s="36" customFormat="1" x14ac:dyDescent="0.3">
      <c r="B1852" s="126"/>
      <c r="C1852" s="151"/>
      <c r="D1852" s="147"/>
      <c r="E1852" s="147"/>
      <c r="F1852" s="148"/>
      <c r="G1852" s="147"/>
      <c r="H1852" s="147"/>
      <c r="I1852" s="121"/>
      <c r="J1852" s="121"/>
      <c r="K1852" s="48"/>
      <c r="L1852" s="50"/>
      <c r="M1852" s="50"/>
    </row>
    <row r="1853" spans="2:13" s="36" customFormat="1" x14ac:dyDescent="0.3">
      <c r="B1853" s="126"/>
      <c r="C1853" s="151"/>
      <c r="D1853" s="147"/>
      <c r="E1853" s="147"/>
      <c r="F1853" s="148"/>
      <c r="G1853" s="147"/>
      <c r="H1853" s="147"/>
      <c r="I1853" s="121"/>
      <c r="J1853" s="121"/>
      <c r="K1853" s="48"/>
      <c r="L1853" s="50"/>
      <c r="M1853" s="50"/>
    </row>
    <row r="1854" spans="2:13" s="36" customFormat="1" x14ac:dyDescent="0.3">
      <c r="B1854" s="126"/>
      <c r="C1854" s="151"/>
      <c r="D1854" s="147"/>
      <c r="E1854" s="147"/>
      <c r="F1854" s="148"/>
      <c r="G1854" s="147"/>
      <c r="H1854" s="147"/>
      <c r="I1854" s="121"/>
      <c r="J1854" s="121"/>
      <c r="K1854" s="48"/>
      <c r="L1854" s="50"/>
      <c r="M1854" s="50"/>
    </row>
    <row r="1855" spans="2:13" s="36" customFormat="1" x14ac:dyDescent="0.3">
      <c r="B1855" s="126"/>
      <c r="C1855" s="151"/>
      <c r="D1855" s="147"/>
      <c r="E1855" s="147"/>
      <c r="F1855" s="148"/>
      <c r="G1855" s="147"/>
      <c r="H1855" s="147"/>
      <c r="I1855" s="121"/>
      <c r="J1855" s="121"/>
      <c r="K1855" s="48"/>
      <c r="L1855" s="50"/>
      <c r="M1855" s="50"/>
    </row>
    <row r="1856" spans="2:13" s="36" customFormat="1" x14ac:dyDescent="0.3">
      <c r="B1856" s="126"/>
      <c r="C1856" s="151"/>
      <c r="D1856" s="147"/>
      <c r="E1856" s="147"/>
      <c r="F1856" s="148"/>
      <c r="G1856" s="147"/>
      <c r="H1856" s="147"/>
      <c r="I1856" s="121"/>
      <c r="J1856" s="121"/>
      <c r="K1856" s="48"/>
      <c r="L1856" s="50"/>
      <c r="M1856" s="50"/>
    </row>
    <row r="1857" spans="2:13" s="36" customFormat="1" x14ac:dyDescent="0.3">
      <c r="B1857" s="126"/>
      <c r="C1857" s="151"/>
      <c r="D1857" s="147"/>
      <c r="E1857" s="147"/>
      <c r="F1857" s="148"/>
      <c r="G1857" s="147"/>
      <c r="H1857" s="147"/>
      <c r="I1857" s="121"/>
      <c r="J1857" s="121"/>
      <c r="K1857" s="48"/>
      <c r="L1857" s="50"/>
      <c r="M1857" s="50"/>
    </row>
    <row r="1858" spans="2:13" s="36" customFormat="1" x14ac:dyDescent="0.3">
      <c r="B1858" s="126"/>
      <c r="C1858" s="151"/>
      <c r="D1858" s="147"/>
      <c r="E1858" s="147"/>
      <c r="F1858" s="148"/>
      <c r="G1858" s="147"/>
      <c r="H1858" s="147"/>
      <c r="I1858" s="121"/>
      <c r="J1858" s="121"/>
      <c r="K1858" s="48"/>
      <c r="L1858" s="50"/>
      <c r="M1858" s="50"/>
    </row>
    <row r="1859" spans="2:13" s="36" customFormat="1" x14ac:dyDescent="0.3">
      <c r="B1859" s="126"/>
      <c r="C1859" s="151"/>
      <c r="D1859" s="147"/>
      <c r="E1859" s="147"/>
      <c r="F1859" s="148"/>
      <c r="G1859" s="147"/>
      <c r="H1859" s="147"/>
      <c r="I1859" s="121"/>
      <c r="J1859" s="121"/>
      <c r="K1859" s="48"/>
      <c r="L1859" s="50"/>
      <c r="M1859" s="50"/>
    </row>
    <row r="1860" spans="2:13" s="36" customFormat="1" x14ac:dyDescent="0.3">
      <c r="B1860" s="126"/>
      <c r="C1860" s="151"/>
      <c r="D1860" s="147"/>
      <c r="E1860" s="147"/>
      <c r="F1860" s="148"/>
      <c r="G1860" s="147"/>
      <c r="H1860" s="147"/>
      <c r="I1860" s="121"/>
      <c r="J1860" s="121"/>
      <c r="K1860" s="48"/>
      <c r="L1860" s="50"/>
      <c r="M1860" s="50"/>
    </row>
    <row r="1861" spans="2:13" s="36" customFormat="1" x14ac:dyDescent="0.3">
      <c r="B1861" s="126"/>
      <c r="C1861" s="151"/>
      <c r="D1861" s="147"/>
      <c r="E1861" s="147"/>
      <c r="F1861" s="148"/>
      <c r="G1861" s="147"/>
      <c r="H1861" s="147"/>
      <c r="I1861" s="121"/>
      <c r="J1861" s="121"/>
      <c r="K1861" s="48"/>
      <c r="L1861" s="50"/>
      <c r="M1861" s="50"/>
    </row>
    <row r="1862" spans="2:13" s="36" customFormat="1" x14ac:dyDescent="0.3">
      <c r="B1862" s="126"/>
      <c r="C1862" s="151"/>
      <c r="D1862" s="147"/>
      <c r="E1862" s="147"/>
      <c r="F1862" s="148"/>
      <c r="G1862" s="147"/>
      <c r="H1862" s="147"/>
      <c r="I1862" s="121"/>
      <c r="J1862" s="121"/>
      <c r="K1862" s="48"/>
      <c r="L1862" s="50"/>
      <c r="M1862" s="50"/>
    </row>
    <row r="1863" spans="2:13" s="36" customFormat="1" x14ac:dyDescent="0.3">
      <c r="B1863" s="126"/>
      <c r="C1863" s="151"/>
      <c r="D1863" s="147"/>
      <c r="E1863" s="147"/>
      <c r="F1863" s="148"/>
      <c r="G1863" s="147"/>
      <c r="H1863" s="147"/>
      <c r="I1863" s="121"/>
      <c r="J1863" s="121"/>
      <c r="K1863" s="48"/>
      <c r="L1863" s="50"/>
      <c r="M1863" s="50"/>
    </row>
    <row r="1864" spans="2:13" s="36" customFormat="1" x14ac:dyDescent="0.3">
      <c r="B1864" s="126"/>
      <c r="C1864" s="151"/>
      <c r="D1864" s="147"/>
      <c r="E1864" s="147"/>
      <c r="F1864" s="148"/>
      <c r="G1864" s="147"/>
      <c r="H1864" s="147"/>
      <c r="I1864" s="121"/>
      <c r="J1864" s="121"/>
      <c r="K1864" s="48"/>
      <c r="L1864" s="50"/>
      <c r="M1864" s="50"/>
    </row>
    <row r="1865" spans="2:13" s="36" customFormat="1" x14ac:dyDescent="0.3">
      <c r="B1865" s="126"/>
      <c r="C1865" s="151"/>
      <c r="D1865" s="147"/>
      <c r="E1865" s="147"/>
      <c r="F1865" s="148"/>
      <c r="G1865" s="147"/>
      <c r="H1865" s="147"/>
      <c r="I1865" s="121"/>
      <c r="J1865" s="121"/>
      <c r="K1865" s="48"/>
      <c r="L1865" s="50"/>
      <c r="M1865" s="50"/>
    </row>
    <row r="1866" spans="2:13" s="36" customFormat="1" x14ac:dyDescent="0.3">
      <c r="B1866" s="126"/>
      <c r="C1866" s="151"/>
      <c r="D1866" s="147"/>
      <c r="E1866" s="147"/>
      <c r="F1866" s="148"/>
      <c r="G1866" s="147"/>
      <c r="H1866" s="147"/>
      <c r="I1866" s="121"/>
      <c r="J1866" s="121"/>
      <c r="K1866" s="48"/>
      <c r="L1866" s="50"/>
      <c r="M1866" s="50"/>
    </row>
    <row r="1867" spans="2:13" s="36" customFormat="1" x14ac:dyDescent="0.3">
      <c r="B1867" s="126"/>
      <c r="C1867" s="151"/>
      <c r="D1867" s="147"/>
      <c r="E1867" s="147"/>
      <c r="F1867" s="148"/>
      <c r="G1867" s="147"/>
      <c r="H1867" s="147"/>
      <c r="I1867" s="121"/>
      <c r="J1867" s="121"/>
      <c r="K1867" s="48"/>
      <c r="L1867" s="50"/>
      <c r="M1867" s="50"/>
    </row>
    <row r="1868" spans="2:13" s="36" customFormat="1" x14ac:dyDescent="0.3">
      <c r="B1868" s="126"/>
      <c r="C1868" s="151"/>
      <c r="D1868" s="147"/>
      <c r="E1868" s="147"/>
      <c r="F1868" s="148"/>
      <c r="G1868" s="147"/>
      <c r="H1868" s="147"/>
      <c r="I1868" s="121"/>
      <c r="J1868" s="121"/>
      <c r="K1868" s="48"/>
      <c r="L1868" s="50"/>
      <c r="M1868" s="50"/>
    </row>
    <row r="1869" spans="2:13" s="36" customFormat="1" x14ac:dyDescent="0.3">
      <c r="B1869" s="126"/>
      <c r="C1869" s="151"/>
      <c r="D1869" s="147"/>
      <c r="E1869" s="147"/>
      <c r="F1869" s="148"/>
      <c r="G1869" s="147"/>
      <c r="H1869" s="147"/>
      <c r="I1869" s="121"/>
      <c r="J1869" s="121"/>
      <c r="K1869" s="48"/>
      <c r="L1869" s="50"/>
      <c r="M1869" s="50"/>
    </row>
    <row r="1870" spans="2:13" s="36" customFormat="1" x14ac:dyDescent="0.3">
      <c r="B1870" s="126"/>
      <c r="C1870" s="151"/>
      <c r="D1870" s="147"/>
      <c r="E1870" s="147"/>
      <c r="F1870" s="148"/>
      <c r="G1870" s="147"/>
      <c r="H1870" s="147"/>
      <c r="I1870" s="121"/>
      <c r="J1870" s="121"/>
      <c r="K1870" s="48"/>
      <c r="L1870" s="50"/>
      <c r="M1870" s="50"/>
    </row>
    <row r="1871" spans="2:13" s="36" customFormat="1" x14ac:dyDescent="0.3">
      <c r="B1871" s="126"/>
      <c r="C1871" s="151"/>
      <c r="D1871" s="147"/>
      <c r="E1871" s="147"/>
      <c r="F1871" s="148"/>
      <c r="G1871" s="147"/>
      <c r="H1871" s="147"/>
      <c r="I1871" s="121"/>
      <c r="J1871" s="121"/>
      <c r="K1871" s="48"/>
      <c r="L1871" s="50"/>
      <c r="M1871" s="50"/>
    </row>
    <row r="1872" spans="2:13" s="36" customFormat="1" x14ac:dyDescent="0.3">
      <c r="B1872" s="126"/>
      <c r="C1872" s="151"/>
      <c r="D1872" s="147"/>
      <c r="E1872" s="147"/>
      <c r="F1872" s="148"/>
      <c r="G1872" s="147"/>
      <c r="H1872" s="147"/>
      <c r="I1872" s="121"/>
      <c r="J1872" s="121"/>
      <c r="K1872" s="48"/>
      <c r="L1872" s="50"/>
      <c r="M1872" s="50"/>
    </row>
    <row r="1873" spans="2:13" s="36" customFormat="1" x14ac:dyDescent="0.3">
      <c r="B1873" s="126"/>
      <c r="C1873" s="151"/>
      <c r="D1873" s="147"/>
      <c r="E1873" s="147"/>
      <c r="F1873" s="148"/>
      <c r="G1873" s="147"/>
      <c r="H1873" s="147"/>
      <c r="I1873" s="121"/>
      <c r="J1873" s="121"/>
      <c r="K1873" s="48"/>
      <c r="L1873" s="50"/>
      <c r="M1873" s="50"/>
    </row>
    <row r="1874" spans="2:13" s="36" customFormat="1" x14ac:dyDescent="0.3">
      <c r="B1874" s="126"/>
      <c r="C1874" s="151"/>
      <c r="D1874" s="147"/>
      <c r="E1874" s="147"/>
      <c r="F1874" s="148"/>
      <c r="G1874" s="147"/>
      <c r="H1874" s="147"/>
      <c r="I1874" s="121"/>
      <c r="J1874" s="121"/>
      <c r="K1874" s="48"/>
      <c r="L1874" s="50"/>
      <c r="M1874" s="50"/>
    </row>
    <row r="1875" spans="2:13" s="36" customFormat="1" x14ac:dyDescent="0.3">
      <c r="B1875" s="126"/>
      <c r="C1875" s="151"/>
      <c r="D1875" s="147"/>
      <c r="E1875" s="147"/>
      <c r="F1875" s="148"/>
      <c r="G1875" s="147"/>
      <c r="H1875" s="147"/>
      <c r="I1875" s="121"/>
      <c r="J1875" s="121"/>
      <c r="K1875" s="48"/>
      <c r="L1875" s="50"/>
      <c r="M1875" s="50"/>
    </row>
    <row r="1876" spans="2:13" s="36" customFormat="1" x14ac:dyDescent="0.3">
      <c r="B1876" s="126"/>
      <c r="C1876" s="151"/>
      <c r="D1876" s="147"/>
      <c r="E1876" s="147"/>
      <c r="F1876" s="148"/>
      <c r="G1876" s="147"/>
      <c r="H1876" s="147"/>
      <c r="I1876" s="121"/>
      <c r="J1876" s="121"/>
      <c r="K1876" s="48"/>
      <c r="L1876" s="50"/>
      <c r="M1876" s="50"/>
    </row>
    <row r="1877" spans="2:13" s="36" customFormat="1" x14ac:dyDescent="0.3">
      <c r="B1877" s="126"/>
      <c r="C1877" s="151"/>
      <c r="D1877" s="147"/>
      <c r="E1877" s="147"/>
      <c r="F1877" s="148"/>
      <c r="G1877" s="147"/>
      <c r="H1877" s="147"/>
      <c r="I1877" s="121"/>
      <c r="J1877" s="121"/>
      <c r="K1877" s="48"/>
      <c r="L1877" s="50"/>
      <c r="M1877" s="50"/>
    </row>
    <row r="1878" spans="2:13" s="36" customFormat="1" x14ac:dyDescent="0.3">
      <c r="B1878" s="126"/>
      <c r="C1878" s="151"/>
      <c r="D1878" s="147"/>
      <c r="E1878" s="147"/>
      <c r="F1878" s="148"/>
      <c r="G1878" s="147"/>
      <c r="H1878" s="147"/>
      <c r="I1878" s="121"/>
      <c r="J1878" s="121"/>
      <c r="K1878" s="48"/>
      <c r="L1878" s="50"/>
      <c r="M1878" s="50"/>
    </row>
    <row r="1879" spans="2:13" s="36" customFormat="1" x14ac:dyDescent="0.3">
      <c r="B1879" s="126"/>
      <c r="C1879" s="151"/>
      <c r="D1879" s="147"/>
      <c r="E1879" s="147"/>
      <c r="F1879" s="148"/>
      <c r="G1879" s="147"/>
      <c r="H1879" s="147"/>
      <c r="I1879" s="121"/>
      <c r="J1879" s="121"/>
      <c r="K1879" s="48"/>
      <c r="L1879" s="50"/>
      <c r="M1879" s="50"/>
    </row>
    <row r="1880" spans="2:13" s="36" customFormat="1" x14ac:dyDescent="0.3">
      <c r="B1880" s="126"/>
      <c r="C1880" s="151"/>
      <c r="D1880" s="147"/>
      <c r="E1880" s="147"/>
      <c r="F1880" s="148"/>
      <c r="G1880" s="147"/>
      <c r="H1880" s="147"/>
      <c r="I1880" s="121"/>
      <c r="J1880" s="121"/>
      <c r="K1880" s="48"/>
      <c r="L1880" s="50"/>
      <c r="M1880" s="50"/>
    </row>
    <row r="1881" spans="2:13" s="36" customFormat="1" x14ac:dyDescent="0.3">
      <c r="B1881" s="126"/>
      <c r="C1881" s="151"/>
      <c r="D1881" s="147"/>
      <c r="E1881" s="147"/>
      <c r="F1881" s="148"/>
      <c r="G1881" s="147"/>
      <c r="H1881" s="147"/>
      <c r="I1881" s="121"/>
      <c r="J1881" s="121"/>
      <c r="K1881" s="48"/>
      <c r="L1881" s="50"/>
      <c r="M1881" s="50"/>
    </row>
    <row r="1882" spans="2:13" s="36" customFormat="1" x14ac:dyDescent="0.3">
      <c r="B1882" s="126"/>
      <c r="C1882" s="151"/>
      <c r="D1882" s="147"/>
      <c r="E1882" s="147"/>
      <c r="F1882" s="148"/>
      <c r="G1882" s="147"/>
      <c r="H1882" s="147"/>
      <c r="I1882" s="121"/>
      <c r="J1882" s="121"/>
      <c r="K1882" s="48"/>
      <c r="L1882" s="50"/>
      <c r="M1882" s="50"/>
    </row>
    <row r="1883" spans="2:13" s="36" customFormat="1" x14ac:dyDescent="0.3">
      <c r="B1883" s="126"/>
      <c r="C1883" s="151"/>
      <c r="D1883" s="147"/>
      <c r="E1883" s="147"/>
      <c r="F1883" s="148"/>
      <c r="G1883" s="147"/>
      <c r="H1883" s="147"/>
      <c r="I1883" s="121"/>
      <c r="J1883" s="121"/>
      <c r="K1883" s="48"/>
      <c r="L1883" s="50"/>
      <c r="M1883" s="50"/>
    </row>
    <row r="1884" spans="2:13" s="36" customFormat="1" x14ac:dyDescent="0.3">
      <c r="B1884" s="126"/>
      <c r="C1884" s="151"/>
      <c r="D1884" s="147"/>
      <c r="E1884" s="147"/>
      <c r="F1884" s="148"/>
      <c r="G1884" s="147"/>
      <c r="H1884" s="147"/>
      <c r="I1884" s="121"/>
      <c r="J1884" s="121"/>
      <c r="K1884" s="48"/>
      <c r="L1884" s="50"/>
      <c r="M1884" s="50"/>
    </row>
    <row r="1885" spans="2:13" s="36" customFormat="1" x14ac:dyDescent="0.3">
      <c r="B1885" s="126"/>
      <c r="C1885" s="151"/>
      <c r="D1885" s="147"/>
      <c r="E1885" s="147"/>
      <c r="F1885" s="148"/>
      <c r="G1885" s="147"/>
      <c r="H1885" s="147"/>
      <c r="I1885" s="121"/>
      <c r="J1885" s="121"/>
      <c r="K1885" s="48"/>
      <c r="L1885" s="50"/>
      <c r="M1885" s="50"/>
    </row>
    <row r="1886" spans="2:13" s="36" customFormat="1" x14ac:dyDescent="0.3">
      <c r="B1886" s="126"/>
      <c r="C1886" s="151"/>
      <c r="D1886" s="147"/>
      <c r="E1886" s="147"/>
      <c r="F1886" s="148"/>
      <c r="G1886" s="147"/>
      <c r="H1886" s="147"/>
      <c r="I1886" s="121"/>
      <c r="J1886" s="121"/>
      <c r="K1886" s="48"/>
      <c r="L1886" s="50"/>
      <c r="M1886" s="50"/>
    </row>
    <row r="1887" spans="2:13" s="36" customFormat="1" x14ac:dyDescent="0.3">
      <c r="B1887" s="126"/>
      <c r="C1887" s="151"/>
      <c r="D1887" s="147"/>
      <c r="E1887" s="147"/>
      <c r="F1887" s="148"/>
      <c r="G1887" s="147"/>
      <c r="H1887" s="147"/>
      <c r="I1887" s="121"/>
      <c r="J1887" s="121"/>
      <c r="K1887" s="48"/>
      <c r="L1887" s="50"/>
      <c r="M1887" s="50"/>
    </row>
    <row r="1888" spans="2:13" s="36" customFormat="1" x14ac:dyDescent="0.3">
      <c r="B1888" s="126"/>
      <c r="C1888" s="151"/>
      <c r="D1888" s="147"/>
      <c r="E1888" s="147"/>
      <c r="F1888" s="148"/>
      <c r="G1888" s="147"/>
      <c r="H1888" s="147"/>
      <c r="I1888" s="121"/>
      <c r="J1888" s="121"/>
      <c r="K1888" s="48"/>
      <c r="L1888" s="50"/>
      <c r="M1888" s="50"/>
    </row>
    <row r="1889" spans="2:13" s="36" customFormat="1" x14ac:dyDescent="0.3">
      <c r="B1889" s="126"/>
      <c r="C1889" s="151"/>
      <c r="D1889" s="147"/>
      <c r="E1889" s="147"/>
      <c r="F1889" s="148"/>
      <c r="G1889" s="147"/>
      <c r="H1889" s="147"/>
      <c r="I1889" s="121"/>
      <c r="J1889" s="121"/>
      <c r="K1889" s="48"/>
      <c r="L1889" s="50"/>
      <c r="M1889" s="50"/>
    </row>
    <row r="1890" spans="2:13" s="36" customFormat="1" x14ac:dyDescent="0.3">
      <c r="B1890" s="126"/>
      <c r="C1890" s="151"/>
      <c r="D1890" s="147"/>
      <c r="E1890" s="147"/>
      <c r="F1890" s="148"/>
      <c r="G1890" s="147"/>
      <c r="H1890" s="147"/>
      <c r="I1890" s="121"/>
      <c r="J1890" s="121"/>
      <c r="K1890" s="48"/>
      <c r="L1890" s="50"/>
      <c r="M1890" s="50"/>
    </row>
    <row r="1891" spans="2:13" s="36" customFormat="1" x14ac:dyDescent="0.3">
      <c r="B1891" s="126"/>
      <c r="C1891" s="151"/>
      <c r="D1891" s="147"/>
      <c r="E1891" s="147"/>
      <c r="F1891" s="148"/>
      <c r="G1891" s="147"/>
      <c r="H1891" s="147"/>
      <c r="I1891" s="121"/>
      <c r="J1891" s="121"/>
      <c r="K1891" s="48"/>
      <c r="L1891" s="50"/>
      <c r="M1891" s="50"/>
    </row>
    <row r="1892" spans="2:13" s="36" customFormat="1" x14ac:dyDescent="0.3">
      <c r="B1892" s="126"/>
      <c r="C1892" s="151"/>
      <c r="D1892" s="147"/>
      <c r="E1892" s="147"/>
      <c r="F1892" s="148"/>
      <c r="G1892" s="147"/>
      <c r="H1892" s="147"/>
      <c r="I1892" s="121"/>
      <c r="J1892" s="121"/>
      <c r="K1892" s="48"/>
      <c r="L1892" s="50"/>
      <c r="M1892" s="50"/>
    </row>
    <row r="1893" spans="2:13" s="36" customFormat="1" x14ac:dyDescent="0.3">
      <c r="B1893" s="126"/>
      <c r="C1893" s="151"/>
      <c r="D1893" s="147"/>
      <c r="E1893" s="147"/>
      <c r="F1893" s="148"/>
      <c r="G1893" s="147"/>
      <c r="H1893" s="147"/>
      <c r="I1893" s="121"/>
      <c r="J1893" s="121"/>
      <c r="K1893" s="48"/>
      <c r="L1893" s="50"/>
      <c r="M1893" s="50"/>
    </row>
    <row r="1894" spans="2:13" s="36" customFormat="1" x14ac:dyDescent="0.3">
      <c r="B1894" s="126"/>
      <c r="C1894" s="151"/>
      <c r="D1894" s="147"/>
      <c r="E1894" s="147"/>
      <c r="F1894" s="148"/>
      <c r="G1894" s="147"/>
      <c r="H1894" s="147"/>
      <c r="I1894" s="121"/>
      <c r="J1894" s="121"/>
      <c r="K1894" s="48"/>
      <c r="L1894" s="50"/>
      <c r="M1894" s="50"/>
    </row>
    <row r="1895" spans="2:13" s="36" customFormat="1" x14ac:dyDescent="0.3">
      <c r="B1895" s="126"/>
      <c r="C1895" s="151"/>
      <c r="D1895" s="147"/>
      <c r="E1895" s="147"/>
      <c r="F1895" s="148"/>
      <c r="G1895" s="147"/>
      <c r="H1895" s="147"/>
      <c r="I1895" s="121"/>
      <c r="J1895" s="121"/>
      <c r="K1895" s="48"/>
      <c r="L1895" s="50"/>
      <c r="M1895" s="50"/>
    </row>
    <row r="1896" spans="2:13" s="36" customFormat="1" x14ac:dyDescent="0.3">
      <c r="B1896" s="126"/>
      <c r="C1896" s="151"/>
      <c r="D1896" s="147"/>
      <c r="E1896" s="147"/>
      <c r="F1896" s="148"/>
      <c r="G1896" s="147"/>
      <c r="H1896" s="147"/>
      <c r="I1896" s="121"/>
      <c r="J1896" s="121"/>
      <c r="K1896" s="48"/>
      <c r="L1896" s="50"/>
      <c r="M1896" s="50"/>
    </row>
    <row r="1897" spans="2:13" s="36" customFormat="1" x14ac:dyDescent="0.3">
      <c r="B1897" s="126"/>
      <c r="C1897" s="151"/>
      <c r="D1897" s="147"/>
      <c r="E1897" s="147"/>
      <c r="F1897" s="148"/>
      <c r="G1897" s="147"/>
      <c r="H1897" s="147"/>
      <c r="I1897" s="121"/>
      <c r="J1897" s="121"/>
      <c r="K1897" s="48"/>
      <c r="L1897" s="50"/>
      <c r="M1897" s="50"/>
    </row>
    <row r="1898" spans="2:13" s="36" customFormat="1" x14ac:dyDescent="0.3">
      <c r="B1898" s="126"/>
      <c r="C1898" s="151"/>
      <c r="D1898" s="147"/>
      <c r="E1898" s="147"/>
      <c r="F1898" s="148"/>
      <c r="G1898" s="147"/>
      <c r="H1898" s="147"/>
      <c r="I1898" s="121"/>
      <c r="J1898" s="121"/>
      <c r="K1898" s="48"/>
      <c r="L1898" s="50"/>
      <c r="M1898" s="50"/>
    </row>
    <row r="1899" spans="2:13" s="36" customFormat="1" x14ac:dyDescent="0.3">
      <c r="B1899" s="126"/>
      <c r="C1899" s="151"/>
      <c r="D1899" s="147"/>
      <c r="E1899" s="147"/>
      <c r="F1899" s="148"/>
      <c r="G1899" s="147"/>
      <c r="H1899" s="147"/>
      <c r="I1899" s="121"/>
      <c r="J1899" s="121"/>
      <c r="K1899" s="48"/>
      <c r="L1899" s="50"/>
      <c r="M1899" s="50"/>
    </row>
    <row r="1900" spans="2:13" s="36" customFormat="1" x14ac:dyDescent="0.3">
      <c r="B1900" s="126"/>
      <c r="C1900" s="151"/>
      <c r="D1900" s="147"/>
      <c r="E1900" s="147"/>
      <c r="F1900" s="148"/>
      <c r="G1900" s="147"/>
      <c r="H1900" s="147"/>
      <c r="I1900" s="121"/>
      <c r="J1900" s="121"/>
      <c r="K1900" s="48"/>
      <c r="L1900" s="50"/>
      <c r="M1900" s="50"/>
    </row>
    <row r="1901" spans="2:13" s="36" customFormat="1" x14ac:dyDescent="0.3">
      <c r="B1901" s="126"/>
      <c r="C1901" s="151"/>
      <c r="D1901" s="147"/>
      <c r="E1901" s="147"/>
      <c r="F1901" s="148"/>
      <c r="G1901" s="147"/>
      <c r="H1901" s="147"/>
      <c r="I1901" s="121"/>
      <c r="J1901" s="121"/>
      <c r="K1901" s="48"/>
      <c r="L1901" s="50"/>
      <c r="M1901" s="50"/>
    </row>
    <row r="1902" spans="2:13" s="36" customFormat="1" x14ac:dyDescent="0.3">
      <c r="B1902" s="126"/>
      <c r="C1902" s="151"/>
      <c r="D1902" s="147"/>
      <c r="E1902" s="147"/>
      <c r="F1902" s="148"/>
      <c r="G1902" s="147"/>
      <c r="H1902" s="147"/>
      <c r="I1902" s="121"/>
      <c r="J1902" s="121"/>
      <c r="K1902" s="48"/>
      <c r="L1902" s="50"/>
      <c r="M1902" s="50"/>
    </row>
    <row r="1903" spans="2:13" s="36" customFormat="1" x14ac:dyDescent="0.3">
      <c r="B1903" s="126"/>
      <c r="C1903" s="151"/>
      <c r="D1903" s="147"/>
      <c r="E1903" s="147"/>
      <c r="F1903" s="148"/>
      <c r="G1903" s="147"/>
      <c r="H1903" s="147"/>
      <c r="I1903" s="121"/>
      <c r="J1903" s="121"/>
      <c r="K1903" s="48"/>
      <c r="L1903" s="50"/>
      <c r="M1903" s="50"/>
    </row>
    <row r="1904" spans="2:13" s="36" customFormat="1" x14ac:dyDescent="0.3">
      <c r="B1904" s="126"/>
      <c r="C1904" s="151"/>
      <c r="D1904" s="147"/>
      <c r="E1904" s="147"/>
      <c r="F1904" s="148"/>
      <c r="G1904" s="147"/>
      <c r="H1904" s="147"/>
      <c r="I1904" s="121"/>
      <c r="J1904" s="121"/>
      <c r="K1904" s="48"/>
      <c r="L1904" s="50"/>
      <c r="M1904" s="50"/>
    </row>
    <row r="1905" spans="2:13" s="36" customFormat="1" x14ac:dyDescent="0.3">
      <c r="B1905" s="126"/>
      <c r="C1905" s="151"/>
      <c r="D1905" s="147"/>
      <c r="E1905" s="147"/>
      <c r="F1905" s="148"/>
      <c r="G1905" s="147"/>
      <c r="H1905" s="147"/>
      <c r="I1905" s="121"/>
      <c r="J1905" s="121"/>
      <c r="K1905" s="48"/>
      <c r="L1905" s="50"/>
      <c r="M1905" s="50"/>
    </row>
    <row r="1906" spans="2:13" s="36" customFormat="1" x14ac:dyDescent="0.3">
      <c r="B1906" s="126"/>
      <c r="C1906" s="151"/>
      <c r="D1906" s="147"/>
      <c r="E1906" s="147"/>
      <c r="F1906" s="148"/>
      <c r="G1906" s="147"/>
      <c r="H1906" s="147"/>
      <c r="I1906" s="121"/>
      <c r="J1906" s="121"/>
      <c r="K1906" s="48"/>
      <c r="L1906" s="50"/>
      <c r="M1906" s="50"/>
    </row>
    <row r="1907" spans="2:13" s="36" customFormat="1" x14ac:dyDescent="0.3">
      <c r="B1907" s="126"/>
      <c r="C1907" s="151"/>
      <c r="D1907" s="147"/>
      <c r="E1907" s="147"/>
      <c r="F1907" s="148"/>
      <c r="G1907" s="147"/>
      <c r="H1907" s="147"/>
      <c r="I1907" s="121"/>
      <c r="J1907" s="121"/>
      <c r="K1907" s="48"/>
      <c r="L1907" s="50"/>
      <c r="M1907" s="50"/>
    </row>
    <row r="1908" spans="2:13" s="36" customFormat="1" x14ac:dyDescent="0.3">
      <c r="B1908" s="126"/>
      <c r="C1908" s="151"/>
      <c r="D1908" s="147"/>
      <c r="E1908" s="147"/>
      <c r="F1908" s="148"/>
      <c r="G1908" s="147"/>
      <c r="H1908" s="147"/>
      <c r="I1908" s="121"/>
      <c r="J1908" s="121"/>
      <c r="K1908" s="48"/>
      <c r="L1908" s="50"/>
      <c r="M1908" s="50"/>
    </row>
    <row r="1909" spans="2:13" s="36" customFormat="1" x14ac:dyDescent="0.3">
      <c r="B1909" s="126"/>
      <c r="C1909" s="151"/>
      <c r="D1909" s="147"/>
      <c r="E1909" s="147"/>
      <c r="F1909" s="148"/>
      <c r="G1909" s="147"/>
      <c r="H1909" s="147"/>
      <c r="I1909" s="121"/>
      <c r="J1909" s="121"/>
      <c r="K1909" s="48"/>
      <c r="L1909" s="50"/>
      <c r="M1909" s="50"/>
    </row>
    <row r="1910" spans="2:13" s="36" customFormat="1" x14ac:dyDescent="0.3">
      <c r="B1910" s="126"/>
      <c r="C1910" s="151"/>
      <c r="D1910" s="147"/>
      <c r="E1910" s="147"/>
      <c r="F1910" s="148"/>
      <c r="G1910" s="147"/>
      <c r="H1910" s="147"/>
      <c r="I1910" s="121"/>
      <c r="J1910" s="121"/>
      <c r="K1910" s="48"/>
      <c r="L1910" s="50"/>
      <c r="M1910" s="50"/>
    </row>
    <row r="1911" spans="2:13" s="36" customFormat="1" x14ac:dyDescent="0.3">
      <c r="B1911" s="126"/>
      <c r="C1911" s="151"/>
      <c r="D1911" s="147"/>
      <c r="E1911" s="147"/>
      <c r="F1911" s="148"/>
      <c r="G1911" s="147"/>
      <c r="H1911" s="147"/>
      <c r="I1911" s="121"/>
      <c r="J1911" s="121"/>
      <c r="K1911" s="48"/>
      <c r="L1911" s="50"/>
      <c r="M1911" s="50"/>
    </row>
    <row r="1912" spans="2:13" s="36" customFormat="1" x14ac:dyDescent="0.3">
      <c r="B1912" s="126"/>
      <c r="C1912" s="151"/>
      <c r="D1912" s="147"/>
      <c r="E1912" s="147"/>
      <c r="F1912" s="148"/>
      <c r="G1912" s="147"/>
      <c r="H1912" s="147"/>
      <c r="I1912" s="121"/>
      <c r="J1912" s="121"/>
      <c r="K1912" s="48"/>
      <c r="L1912" s="50"/>
      <c r="M1912" s="50"/>
    </row>
    <row r="1913" spans="2:13" s="36" customFormat="1" x14ac:dyDescent="0.3">
      <c r="B1913" s="126"/>
      <c r="C1913" s="151"/>
      <c r="D1913" s="147"/>
      <c r="E1913" s="147"/>
      <c r="F1913" s="148"/>
      <c r="G1913" s="147"/>
      <c r="H1913" s="147"/>
      <c r="I1913" s="121"/>
      <c r="J1913" s="121"/>
      <c r="K1913" s="48"/>
      <c r="L1913" s="50"/>
      <c r="M1913" s="50"/>
    </row>
    <row r="1914" spans="2:13" s="36" customFormat="1" x14ac:dyDescent="0.3">
      <c r="B1914" s="126"/>
      <c r="C1914" s="151"/>
      <c r="D1914" s="147"/>
      <c r="E1914" s="147"/>
      <c r="F1914" s="148"/>
      <c r="G1914" s="147"/>
      <c r="H1914" s="147"/>
      <c r="I1914" s="121"/>
      <c r="J1914" s="121"/>
      <c r="K1914" s="48"/>
      <c r="L1914" s="50"/>
      <c r="M1914" s="50"/>
    </row>
    <row r="1915" spans="2:13" s="36" customFormat="1" x14ac:dyDescent="0.3">
      <c r="B1915" s="126"/>
      <c r="C1915" s="151"/>
      <c r="D1915" s="147"/>
      <c r="E1915" s="147"/>
      <c r="F1915" s="148"/>
      <c r="G1915" s="147"/>
      <c r="H1915" s="147"/>
      <c r="I1915" s="121"/>
      <c r="J1915" s="121"/>
      <c r="K1915" s="48"/>
      <c r="L1915" s="50"/>
      <c r="M1915" s="50"/>
    </row>
    <row r="1916" spans="2:13" s="36" customFormat="1" x14ac:dyDescent="0.3">
      <c r="B1916" s="126"/>
      <c r="C1916" s="151"/>
      <c r="D1916" s="147"/>
      <c r="E1916" s="147"/>
      <c r="F1916" s="148"/>
      <c r="G1916" s="147"/>
      <c r="H1916" s="147"/>
      <c r="I1916" s="121"/>
      <c r="J1916" s="121"/>
      <c r="K1916" s="48"/>
      <c r="L1916" s="50"/>
      <c r="M1916" s="50"/>
    </row>
    <row r="1917" spans="2:13" s="36" customFormat="1" x14ac:dyDescent="0.3">
      <c r="B1917" s="126"/>
      <c r="C1917" s="151"/>
      <c r="D1917" s="147"/>
      <c r="E1917" s="147"/>
      <c r="F1917" s="148"/>
      <c r="G1917" s="147"/>
      <c r="H1917" s="147"/>
      <c r="I1917" s="121"/>
      <c r="J1917" s="121"/>
      <c r="K1917" s="48"/>
      <c r="L1917" s="50"/>
      <c r="M1917" s="50"/>
    </row>
    <row r="1918" spans="2:13" s="36" customFormat="1" x14ac:dyDescent="0.3">
      <c r="B1918" s="126"/>
      <c r="C1918" s="151"/>
      <c r="D1918" s="147"/>
      <c r="E1918" s="147"/>
      <c r="F1918" s="148"/>
      <c r="G1918" s="147"/>
      <c r="H1918" s="147"/>
      <c r="I1918" s="121"/>
      <c r="J1918" s="121"/>
      <c r="K1918" s="48"/>
      <c r="L1918" s="50"/>
      <c r="M1918" s="50"/>
    </row>
    <row r="1919" spans="2:13" s="36" customFormat="1" x14ac:dyDescent="0.3">
      <c r="B1919" s="126"/>
      <c r="C1919" s="151"/>
      <c r="D1919" s="147"/>
      <c r="E1919" s="147"/>
      <c r="F1919" s="148"/>
      <c r="G1919" s="147"/>
      <c r="H1919" s="147"/>
      <c r="I1919" s="121"/>
      <c r="J1919" s="121"/>
      <c r="K1919" s="48"/>
      <c r="L1919" s="50"/>
      <c r="M1919" s="50"/>
    </row>
    <row r="1920" spans="2:13" s="36" customFormat="1" x14ac:dyDescent="0.3">
      <c r="B1920" s="126"/>
      <c r="C1920" s="151"/>
      <c r="D1920" s="147"/>
      <c r="E1920" s="147"/>
      <c r="F1920" s="148"/>
      <c r="G1920" s="147"/>
      <c r="H1920" s="147"/>
      <c r="I1920" s="121"/>
      <c r="J1920" s="121"/>
      <c r="K1920" s="48"/>
      <c r="L1920" s="50"/>
      <c r="M1920" s="50"/>
    </row>
    <row r="1921" spans="2:13" s="36" customFormat="1" x14ac:dyDescent="0.3">
      <c r="B1921" s="126"/>
      <c r="C1921" s="151"/>
      <c r="D1921" s="147"/>
      <c r="E1921" s="147"/>
      <c r="F1921" s="148"/>
      <c r="G1921" s="147"/>
      <c r="H1921" s="147"/>
      <c r="I1921" s="121"/>
      <c r="J1921" s="121"/>
      <c r="K1921" s="48"/>
      <c r="L1921" s="50"/>
      <c r="M1921" s="50"/>
    </row>
    <row r="1922" spans="2:13" s="36" customFormat="1" x14ac:dyDescent="0.3">
      <c r="B1922" s="126"/>
      <c r="C1922" s="151"/>
      <c r="D1922" s="147"/>
      <c r="E1922" s="147"/>
      <c r="F1922" s="148"/>
      <c r="G1922" s="147"/>
      <c r="H1922" s="147"/>
      <c r="I1922" s="121"/>
      <c r="J1922" s="121"/>
      <c r="K1922" s="48"/>
      <c r="L1922" s="50"/>
      <c r="M1922" s="50"/>
    </row>
    <row r="1923" spans="2:13" s="36" customFormat="1" x14ac:dyDescent="0.3">
      <c r="B1923" s="126"/>
      <c r="C1923" s="151"/>
      <c r="D1923" s="147"/>
      <c r="E1923" s="147"/>
      <c r="F1923" s="148"/>
      <c r="G1923" s="147"/>
      <c r="H1923" s="147"/>
      <c r="I1923" s="121"/>
      <c r="J1923" s="121"/>
      <c r="K1923" s="48"/>
      <c r="L1923" s="50"/>
      <c r="M1923" s="50"/>
    </row>
    <row r="1924" spans="2:13" s="36" customFormat="1" x14ac:dyDescent="0.3">
      <c r="B1924" s="126"/>
      <c r="C1924" s="151"/>
      <c r="D1924" s="147"/>
      <c r="E1924" s="147"/>
      <c r="F1924" s="148"/>
      <c r="G1924" s="147"/>
      <c r="H1924" s="147"/>
      <c r="I1924" s="121"/>
      <c r="J1924" s="121"/>
      <c r="K1924" s="48"/>
      <c r="L1924" s="50"/>
      <c r="M1924" s="50"/>
    </row>
    <row r="1925" spans="2:13" s="36" customFormat="1" x14ac:dyDescent="0.3">
      <c r="B1925" s="126"/>
      <c r="C1925" s="151"/>
      <c r="D1925" s="147"/>
      <c r="E1925" s="147"/>
      <c r="F1925" s="148"/>
      <c r="G1925" s="147"/>
      <c r="H1925" s="147"/>
      <c r="I1925" s="121"/>
      <c r="J1925" s="121"/>
      <c r="K1925" s="48"/>
      <c r="L1925" s="50"/>
      <c r="M1925" s="50"/>
    </row>
    <row r="1926" spans="2:13" s="36" customFormat="1" x14ac:dyDescent="0.3">
      <c r="B1926" s="126"/>
      <c r="C1926" s="151"/>
      <c r="D1926" s="147"/>
      <c r="E1926" s="147"/>
      <c r="F1926" s="148"/>
      <c r="G1926" s="147"/>
      <c r="H1926" s="147"/>
      <c r="I1926" s="121"/>
      <c r="J1926" s="121"/>
      <c r="K1926" s="48"/>
      <c r="L1926" s="50"/>
      <c r="M1926" s="50"/>
    </row>
    <row r="1927" spans="2:13" s="36" customFormat="1" x14ac:dyDescent="0.3">
      <c r="B1927" s="126"/>
      <c r="C1927" s="151"/>
      <c r="D1927" s="147"/>
      <c r="E1927" s="147"/>
      <c r="F1927" s="148"/>
      <c r="G1927" s="147"/>
      <c r="H1927" s="147"/>
      <c r="I1927" s="121"/>
      <c r="J1927" s="121"/>
      <c r="K1927" s="48"/>
      <c r="L1927" s="50"/>
      <c r="M1927" s="50"/>
    </row>
    <row r="1928" spans="2:13" s="36" customFormat="1" x14ac:dyDescent="0.3">
      <c r="B1928" s="126"/>
      <c r="C1928" s="151"/>
      <c r="D1928" s="147"/>
      <c r="E1928" s="147"/>
      <c r="F1928" s="148"/>
      <c r="G1928" s="147"/>
      <c r="H1928" s="147"/>
      <c r="I1928" s="121"/>
      <c r="J1928" s="121"/>
      <c r="K1928" s="48"/>
      <c r="L1928" s="50"/>
      <c r="M1928" s="50"/>
    </row>
    <row r="1929" spans="2:13" s="36" customFormat="1" x14ac:dyDescent="0.3">
      <c r="B1929" s="126"/>
      <c r="C1929" s="151"/>
      <c r="D1929" s="147"/>
      <c r="E1929" s="147"/>
      <c r="F1929" s="148"/>
      <c r="G1929" s="147"/>
      <c r="H1929" s="147"/>
      <c r="I1929" s="121"/>
      <c r="J1929" s="121"/>
      <c r="K1929" s="48"/>
      <c r="L1929" s="50"/>
      <c r="M1929" s="50"/>
    </row>
    <row r="1930" spans="2:13" s="36" customFormat="1" x14ac:dyDescent="0.3">
      <c r="B1930" s="126"/>
      <c r="C1930" s="151"/>
      <c r="D1930" s="147"/>
      <c r="E1930" s="147"/>
      <c r="F1930" s="148"/>
      <c r="G1930" s="147"/>
      <c r="H1930" s="147"/>
      <c r="I1930" s="121"/>
      <c r="J1930" s="121"/>
      <c r="K1930" s="48"/>
      <c r="L1930" s="50"/>
      <c r="M1930" s="50"/>
    </row>
    <row r="1931" spans="2:13" s="36" customFormat="1" x14ac:dyDescent="0.3">
      <c r="B1931" s="126"/>
      <c r="C1931" s="151"/>
      <c r="D1931" s="147"/>
      <c r="E1931" s="147"/>
      <c r="F1931" s="148"/>
      <c r="G1931" s="147"/>
      <c r="H1931" s="147"/>
      <c r="I1931" s="121"/>
      <c r="J1931" s="121"/>
      <c r="K1931" s="48"/>
      <c r="L1931" s="50"/>
      <c r="M1931" s="50"/>
    </row>
    <row r="1932" spans="2:13" s="36" customFormat="1" x14ac:dyDescent="0.3">
      <c r="B1932" s="126"/>
      <c r="C1932" s="151"/>
      <c r="D1932" s="147"/>
      <c r="E1932" s="147"/>
      <c r="F1932" s="148"/>
      <c r="G1932" s="147"/>
      <c r="H1932" s="147"/>
      <c r="I1932" s="121"/>
      <c r="J1932" s="121"/>
      <c r="K1932" s="48"/>
      <c r="L1932" s="50"/>
      <c r="M1932" s="50"/>
    </row>
    <row r="1933" spans="2:13" s="36" customFormat="1" x14ac:dyDescent="0.3">
      <c r="B1933" s="126"/>
      <c r="C1933" s="151"/>
      <c r="D1933" s="147"/>
      <c r="E1933" s="147"/>
      <c r="F1933" s="148"/>
      <c r="G1933" s="147"/>
      <c r="H1933" s="147"/>
      <c r="I1933" s="121"/>
      <c r="J1933" s="121"/>
      <c r="K1933" s="48"/>
      <c r="L1933" s="50"/>
      <c r="M1933" s="50"/>
    </row>
    <row r="1934" spans="2:13" s="36" customFormat="1" x14ac:dyDescent="0.3">
      <c r="B1934" s="126"/>
      <c r="C1934" s="151"/>
      <c r="D1934" s="147"/>
      <c r="E1934" s="147"/>
      <c r="F1934" s="148"/>
      <c r="G1934" s="147"/>
      <c r="H1934" s="147"/>
      <c r="I1934" s="121"/>
      <c r="J1934" s="121"/>
      <c r="K1934" s="48"/>
      <c r="L1934" s="50"/>
      <c r="M1934" s="50"/>
    </row>
    <row r="1935" spans="2:13" s="36" customFormat="1" x14ac:dyDescent="0.3">
      <c r="B1935" s="126"/>
      <c r="C1935" s="151"/>
      <c r="D1935" s="147"/>
      <c r="E1935" s="147"/>
      <c r="F1935" s="148"/>
      <c r="G1935" s="147"/>
      <c r="H1935" s="147"/>
      <c r="I1935" s="121"/>
      <c r="J1935" s="121"/>
      <c r="K1935" s="48"/>
      <c r="L1935" s="50"/>
      <c r="M1935" s="50"/>
    </row>
    <row r="1936" spans="2:13" s="36" customFormat="1" x14ac:dyDescent="0.3">
      <c r="B1936" s="126"/>
      <c r="C1936" s="151"/>
      <c r="D1936" s="147"/>
      <c r="E1936" s="147"/>
      <c r="F1936" s="148"/>
      <c r="G1936" s="147"/>
      <c r="H1936" s="147"/>
      <c r="I1936" s="121"/>
      <c r="J1936" s="121"/>
      <c r="K1936" s="48"/>
      <c r="L1936" s="50"/>
      <c r="M1936" s="50"/>
    </row>
    <row r="1937" spans="2:13" s="36" customFormat="1" x14ac:dyDescent="0.3">
      <c r="B1937" s="126"/>
      <c r="C1937" s="151"/>
      <c r="D1937" s="147"/>
      <c r="E1937" s="147"/>
      <c r="F1937" s="148"/>
      <c r="G1937" s="147"/>
      <c r="H1937" s="147"/>
      <c r="I1937" s="121"/>
      <c r="J1937" s="121"/>
      <c r="K1937" s="48"/>
      <c r="L1937" s="50"/>
      <c r="M1937" s="50"/>
    </row>
    <row r="1938" spans="2:13" s="36" customFormat="1" x14ac:dyDescent="0.3">
      <c r="B1938" s="126"/>
      <c r="C1938" s="151"/>
      <c r="D1938" s="147"/>
      <c r="E1938" s="147"/>
      <c r="F1938" s="148"/>
      <c r="G1938" s="147"/>
      <c r="H1938" s="147"/>
      <c r="I1938" s="121"/>
      <c r="J1938" s="121"/>
      <c r="K1938" s="48"/>
      <c r="L1938" s="50"/>
      <c r="M1938" s="50"/>
    </row>
    <row r="1939" spans="2:13" s="36" customFormat="1" x14ac:dyDescent="0.3">
      <c r="B1939" s="126"/>
      <c r="C1939" s="151"/>
      <c r="D1939" s="147"/>
      <c r="E1939" s="147"/>
      <c r="F1939" s="148"/>
      <c r="G1939" s="147"/>
      <c r="H1939" s="147"/>
      <c r="I1939" s="121"/>
      <c r="J1939" s="121"/>
      <c r="K1939" s="48"/>
      <c r="L1939" s="50"/>
      <c r="M1939" s="50"/>
    </row>
    <row r="1940" spans="2:13" s="36" customFormat="1" x14ac:dyDescent="0.3">
      <c r="B1940" s="126"/>
      <c r="C1940" s="151"/>
      <c r="D1940" s="147"/>
      <c r="E1940" s="147"/>
      <c r="F1940" s="148"/>
      <c r="G1940" s="147"/>
      <c r="H1940" s="147"/>
      <c r="I1940" s="121"/>
      <c r="J1940" s="121"/>
      <c r="K1940" s="48"/>
      <c r="L1940" s="50"/>
      <c r="M1940" s="50"/>
    </row>
    <row r="1941" spans="2:13" s="36" customFormat="1" x14ac:dyDescent="0.3">
      <c r="B1941" s="126"/>
      <c r="C1941" s="151"/>
      <c r="D1941" s="147"/>
      <c r="E1941" s="147"/>
      <c r="F1941" s="148"/>
      <c r="G1941" s="147"/>
      <c r="H1941" s="147"/>
      <c r="I1941" s="121"/>
      <c r="J1941" s="121"/>
      <c r="K1941" s="48"/>
      <c r="L1941" s="50"/>
      <c r="M1941" s="50"/>
    </row>
    <row r="1942" spans="2:13" s="36" customFormat="1" x14ac:dyDescent="0.3">
      <c r="B1942" s="126"/>
      <c r="C1942" s="151"/>
      <c r="D1942" s="147"/>
      <c r="E1942" s="147"/>
      <c r="F1942" s="148"/>
      <c r="G1942" s="147"/>
      <c r="H1942" s="147"/>
      <c r="I1942" s="121"/>
      <c r="J1942" s="121"/>
      <c r="K1942" s="48"/>
      <c r="L1942" s="50"/>
      <c r="M1942" s="50"/>
    </row>
    <row r="1943" spans="2:13" s="36" customFormat="1" x14ac:dyDescent="0.3">
      <c r="B1943" s="126"/>
      <c r="C1943" s="151"/>
      <c r="D1943" s="147"/>
      <c r="E1943" s="147"/>
      <c r="F1943" s="148"/>
      <c r="G1943" s="147"/>
      <c r="H1943" s="147"/>
      <c r="I1943" s="121"/>
      <c r="J1943" s="121"/>
      <c r="K1943" s="48"/>
      <c r="L1943" s="50"/>
      <c r="M1943" s="50"/>
    </row>
    <row r="1944" spans="2:13" s="36" customFormat="1" x14ac:dyDescent="0.3">
      <c r="B1944" s="126"/>
      <c r="C1944" s="151"/>
      <c r="D1944" s="147"/>
      <c r="E1944" s="147"/>
      <c r="F1944" s="148"/>
      <c r="G1944" s="147"/>
      <c r="H1944" s="147"/>
      <c r="I1944" s="121"/>
      <c r="J1944" s="121"/>
      <c r="K1944" s="48"/>
      <c r="L1944" s="50"/>
      <c r="M1944" s="50"/>
    </row>
    <row r="1945" spans="2:13" s="36" customFormat="1" x14ac:dyDescent="0.3">
      <c r="B1945" s="126"/>
      <c r="C1945" s="151"/>
      <c r="D1945" s="147"/>
      <c r="E1945" s="147"/>
      <c r="F1945" s="148"/>
      <c r="G1945" s="147"/>
      <c r="H1945" s="147"/>
      <c r="I1945" s="121"/>
      <c r="J1945" s="121"/>
      <c r="K1945" s="48"/>
      <c r="L1945" s="50"/>
      <c r="M1945" s="50"/>
    </row>
    <row r="1946" spans="2:13" s="36" customFormat="1" x14ac:dyDescent="0.3">
      <c r="B1946" s="126"/>
      <c r="C1946" s="151"/>
      <c r="D1946" s="147"/>
      <c r="E1946" s="147"/>
      <c r="F1946" s="148"/>
      <c r="G1946" s="147"/>
      <c r="H1946" s="147"/>
      <c r="I1946" s="121"/>
      <c r="J1946" s="121"/>
      <c r="K1946" s="48"/>
      <c r="L1946" s="50"/>
      <c r="M1946" s="50"/>
    </row>
    <row r="1947" spans="2:13" s="36" customFormat="1" x14ac:dyDescent="0.3">
      <c r="B1947" s="126"/>
      <c r="C1947" s="151"/>
      <c r="D1947" s="147"/>
      <c r="E1947" s="147"/>
      <c r="F1947" s="148"/>
      <c r="G1947" s="147"/>
      <c r="H1947" s="147"/>
      <c r="I1947" s="121"/>
      <c r="J1947" s="121"/>
      <c r="K1947" s="48"/>
      <c r="L1947" s="50"/>
      <c r="M1947" s="50"/>
    </row>
    <row r="1948" spans="2:13" s="36" customFormat="1" x14ac:dyDescent="0.3">
      <c r="B1948" s="126"/>
      <c r="C1948" s="151"/>
      <c r="D1948" s="147"/>
      <c r="E1948" s="147"/>
      <c r="F1948" s="148"/>
      <c r="G1948" s="147"/>
      <c r="H1948" s="147"/>
      <c r="I1948" s="121"/>
      <c r="J1948" s="121"/>
      <c r="K1948" s="48"/>
      <c r="L1948" s="50"/>
      <c r="M1948" s="50"/>
    </row>
    <row r="1949" spans="2:13" s="36" customFormat="1" x14ac:dyDescent="0.3">
      <c r="B1949" s="126"/>
      <c r="C1949" s="151"/>
      <c r="D1949" s="147"/>
      <c r="E1949" s="147"/>
      <c r="F1949" s="148"/>
      <c r="G1949" s="147"/>
      <c r="H1949" s="147"/>
      <c r="I1949" s="121"/>
      <c r="J1949" s="121"/>
      <c r="K1949" s="48"/>
      <c r="L1949" s="50"/>
      <c r="M1949" s="50"/>
    </row>
    <row r="1950" spans="2:13" s="36" customFormat="1" x14ac:dyDescent="0.3">
      <c r="B1950" s="126"/>
      <c r="C1950" s="151"/>
      <c r="D1950" s="147"/>
      <c r="E1950" s="147"/>
      <c r="F1950" s="148"/>
      <c r="G1950" s="147"/>
      <c r="H1950" s="147"/>
      <c r="I1950" s="121"/>
      <c r="J1950" s="121"/>
      <c r="K1950" s="48"/>
      <c r="L1950" s="50"/>
      <c r="M1950" s="50"/>
    </row>
    <row r="1951" spans="2:13" s="36" customFormat="1" x14ac:dyDescent="0.3">
      <c r="B1951" s="126"/>
      <c r="C1951" s="151"/>
      <c r="D1951" s="147"/>
      <c r="E1951" s="147"/>
      <c r="F1951" s="148"/>
      <c r="G1951" s="147"/>
      <c r="H1951" s="147"/>
      <c r="I1951" s="121"/>
      <c r="J1951" s="121"/>
      <c r="K1951" s="48"/>
      <c r="L1951" s="50"/>
      <c r="M1951" s="50"/>
    </row>
    <row r="1952" spans="2:13" s="36" customFormat="1" x14ac:dyDescent="0.3">
      <c r="B1952" s="126"/>
      <c r="C1952" s="151"/>
      <c r="D1952" s="147"/>
      <c r="E1952" s="147"/>
      <c r="F1952" s="148"/>
      <c r="G1952" s="147"/>
      <c r="H1952" s="147"/>
      <c r="I1952" s="121"/>
      <c r="J1952" s="121"/>
      <c r="K1952" s="48"/>
      <c r="L1952" s="50"/>
      <c r="M1952" s="50"/>
    </row>
    <row r="1953" spans="2:13" s="36" customFormat="1" x14ac:dyDescent="0.3">
      <c r="B1953" s="126"/>
      <c r="C1953" s="151"/>
      <c r="D1953" s="147"/>
      <c r="E1953" s="147"/>
      <c r="F1953" s="148"/>
      <c r="G1953" s="147"/>
      <c r="H1953" s="147"/>
      <c r="I1953" s="121"/>
      <c r="J1953" s="121"/>
      <c r="K1953" s="48"/>
      <c r="L1953" s="50"/>
      <c r="M1953" s="50"/>
    </row>
    <row r="1954" spans="2:13" s="36" customFormat="1" x14ac:dyDescent="0.3">
      <c r="B1954" s="126"/>
      <c r="C1954" s="151"/>
      <c r="D1954" s="147"/>
      <c r="E1954" s="147"/>
      <c r="F1954" s="148"/>
      <c r="G1954" s="147"/>
      <c r="H1954" s="147"/>
      <c r="I1954" s="121"/>
      <c r="J1954" s="121"/>
      <c r="K1954" s="48"/>
      <c r="L1954" s="50"/>
      <c r="M1954" s="50"/>
    </row>
    <row r="1955" spans="2:13" s="36" customFormat="1" x14ac:dyDescent="0.3">
      <c r="B1955" s="126"/>
      <c r="C1955" s="151"/>
      <c r="D1955" s="147"/>
      <c r="E1955" s="147"/>
      <c r="F1955" s="148"/>
      <c r="G1955" s="147"/>
      <c r="H1955" s="147"/>
      <c r="I1955" s="121"/>
      <c r="J1955" s="121"/>
      <c r="K1955" s="48"/>
      <c r="L1955" s="50"/>
      <c r="M1955" s="50"/>
    </row>
    <row r="1956" spans="2:13" s="36" customFormat="1" x14ac:dyDescent="0.3">
      <c r="B1956" s="126"/>
      <c r="C1956" s="151"/>
      <c r="D1956" s="147"/>
      <c r="E1956" s="147"/>
      <c r="F1956" s="148"/>
      <c r="G1956" s="147"/>
      <c r="H1956" s="147"/>
      <c r="I1956" s="121"/>
      <c r="J1956" s="121"/>
      <c r="K1956" s="48"/>
      <c r="L1956" s="50"/>
      <c r="M1956" s="50"/>
    </row>
    <row r="1957" spans="2:13" s="36" customFormat="1" x14ac:dyDescent="0.3">
      <c r="B1957" s="126"/>
      <c r="C1957" s="151"/>
      <c r="D1957" s="147"/>
      <c r="E1957" s="147"/>
      <c r="F1957" s="148"/>
      <c r="G1957" s="147"/>
      <c r="H1957" s="147"/>
      <c r="I1957" s="121"/>
      <c r="J1957" s="121"/>
      <c r="K1957" s="48"/>
      <c r="L1957" s="50"/>
      <c r="M1957" s="50"/>
    </row>
    <row r="1958" spans="2:13" s="36" customFormat="1" x14ac:dyDescent="0.3">
      <c r="B1958" s="126"/>
      <c r="C1958" s="151"/>
      <c r="D1958" s="147"/>
      <c r="E1958" s="147"/>
      <c r="F1958" s="148"/>
      <c r="G1958" s="147"/>
      <c r="H1958" s="147"/>
      <c r="I1958" s="121"/>
      <c r="J1958" s="121"/>
      <c r="K1958" s="48"/>
      <c r="L1958" s="50"/>
      <c r="M1958" s="50"/>
    </row>
    <row r="1959" spans="2:13" s="36" customFormat="1" x14ac:dyDescent="0.3">
      <c r="B1959" s="126"/>
      <c r="C1959" s="151"/>
      <c r="D1959" s="147"/>
      <c r="E1959" s="147"/>
      <c r="F1959" s="148"/>
      <c r="G1959" s="147"/>
      <c r="H1959" s="147"/>
      <c r="I1959" s="121"/>
      <c r="J1959" s="121"/>
      <c r="K1959" s="48"/>
      <c r="L1959" s="50"/>
      <c r="M1959" s="50"/>
    </row>
    <row r="1960" spans="2:13" s="36" customFormat="1" x14ac:dyDescent="0.3">
      <c r="B1960" s="126"/>
      <c r="C1960" s="151"/>
      <c r="D1960" s="147"/>
      <c r="E1960" s="147"/>
      <c r="F1960" s="148"/>
      <c r="G1960" s="147"/>
      <c r="H1960" s="147"/>
      <c r="I1960" s="121"/>
      <c r="J1960" s="121"/>
      <c r="K1960" s="48"/>
      <c r="L1960" s="50"/>
      <c r="M1960" s="50"/>
    </row>
    <row r="1961" spans="2:13" s="36" customFormat="1" x14ac:dyDescent="0.3">
      <c r="B1961" s="126"/>
      <c r="C1961" s="151"/>
      <c r="D1961" s="147"/>
      <c r="E1961" s="147"/>
      <c r="F1961" s="148"/>
      <c r="G1961" s="147"/>
      <c r="H1961" s="147"/>
      <c r="I1961" s="121"/>
      <c r="J1961" s="121"/>
      <c r="K1961" s="48"/>
      <c r="L1961" s="50"/>
      <c r="M1961" s="50"/>
    </row>
    <row r="1962" spans="2:13" s="36" customFormat="1" x14ac:dyDescent="0.3">
      <c r="B1962" s="126"/>
      <c r="C1962" s="151"/>
      <c r="D1962" s="147"/>
      <c r="E1962" s="147"/>
      <c r="F1962" s="148"/>
      <c r="G1962" s="147"/>
      <c r="H1962" s="147"/>
      <c r="I1962" s="121"/>
      <c r="J1962" s="121"/>
      <c r="K1962" s="48"/>
      <c r="L1962" s="50"/>
      <c r="M1962" s="50"/>
    </row>
    <row r="1963" spans="2:13" s="36" customFormat="1" x14ac:dyDescent="0.3">
      <c r="B1963" s="126"/>
      <c r="C1963" s="151"/>
      <c r="D1963" s="147"/>
      <c r="E1963" s="147"/>
      <c r="F1963" s="148"/>
      <c r="G1963" s="147"/>
      <c r="H1963" s="147"/>
      <c r="I1963" s="121"/>
      <c r="J1963" s="121"/>
      <c r="K1963" s="48"/>
      <c r="L1963" s="50"/>
      <c r="M1963" s="50"/>
    </row>
    <row r="1964" spans="2:13" s="36" customFormat="1" x14ac:dyDescent="0.3">
      <c r="B1964" s="126"/>
      <c r="C1964" s="151"/>
      <c r="D1964" s="147"/>
      <c r="E1964" s="147"/>
      <c r="F1964" s="148"/>
      <c r="G1964" s="147"/>
      <c r="H1964" s="147"/>
      <c r="I1964" s="121"/>
      <c r="J1964" s="121"/>
      <c r="K1964" s="48"/>
      <c r="L1964" s="50"/>
      <c r="M1964" s="50"/>
    </row>
    <row r="1965" spans="2:13" s="36" customFormat="1" x14ac:dyDescent="0.3">
      <c r="B1965" s="126"/>
      <c r="C1965" s="151"/>
      <c r="D1965" s="147"/>
      <c r="E1965" s="147"/>
      <c r="F1965" s="148"/>
      <c r="G1965" s="147"/>
      <c r="H1965" s="147"/>
      <c r="I1965" s="121"/>
      <c r="J1965" s="121"/>
      <c r="K1965" s="48"/>
      <c r="L1965" s="50"/>
      <c r="M1965" s="50"/>
    </row>
    <row r="1966" spans="2:13" s="36" customFormat="1" x14ac:dyDescent="0.3">
      <c r="B1966" s="126"/>
      <c r="C1966" s="151"/>
      <c r="D1966" s="147"/>
      <c r="E1966" s="147"/>
      <c r="F1966" s="148"/>
      <c r="G1966" s="147"/>
      <c r="H1966" s="147"/>
      <c r="I1966" s="121"/>
      <c r="J1966" s="121"/>
      <c r="K1966" s="48"/>
      <c r="L1966" s="50"/>
      <c r="M1966" s="50"/>
    </row>
    <row r="1967" spans="2:13" s="36" customFormat="1" x14ac:dyDescent="0.3">
      <c r="B1967" s="126"/>
      <c r="C1967" s="151"/>
      <c r="D1967" s="147"/>
      <c r="E1967" s="147"/>
      <c r="F1967" s="148"/>
      <c r="G1967" s="147"/>
      <c r="H1967" s="147"/>
      <c r="I1967" s="121"/>
      <c r="J1967" s="121"/>
      <c r="K1967" s="48"/>
      <c r="L1967" s="50"/>
      <c r="M1967" s="50"/>
    </row>
    <row r="1968" spans="2:13" s="36" customFormat="1" x14ac:dyDescent="0.3">
      <c r="B1968" s="126"/>
      <c r="C1968" s="151"/>
      <c r="D1968" s="147"/>
      <c r="E1968" s="147"/>
      <c r="F1968" s="148"/>
      <c r="G1968" s="147"/>
      <c r="H1968" s="147"/>
      <c r="I1968" s="121"/>
      <c r="J1968" s="121"/>
      <c r="K1968" s="48"/>
      <c r="L1968" s="50"/>
      <c r="M1968" s="50"/>
    </row>
    <row r="1969" spans="2:13" s="36" customFormat="1" x14ac:dyDescent="0.3">
      <c r="B1969" s="126"/>
      <c r="C1969" s="151"/>
      <c r="D1969" s="147"/>
      <c r="E1969" s="147"/>
      <c r="F1969" s="148"/>
      <c r="G1969" s="147"/>
      <c r="H1969" s="147"/>
      <c r="I1969" s="121"/>
      <c r="J1969" s="121"/>
      <c r="K1969" s="48"/>
      <c r="L1969" s="50"/>
      <c r="M1969" s="50"/>
    </row>
    <row r="1970" spans="2:13" s="36" customFormat="1" x14ac:dyDescent="0.3">
      <c r="B1970" s="126"/>
      <c r="C1970" s="151"/>
      <c r="D1970" s="147"/>
      <c r="E1970" s="147"/>
      <c r="F1970" s="148"/>
      <c r="G1970" s="147"/>
      <c r="H1970" s="147"/>
      <c r="I1970" s="121"/>
      <c r="J1970" s="121"/>
      <c r="K1970" s="48"/>
      <c r="L1970" s="50"/>
      <c r="M1970" s="50"/>
    </row>
    <row r="1971" spans="2:13" s="36" customFormat="1" x14ac:dyDescent="0.3">
      <c r="B1971" s="126"/>
      <c r="C1971" s="151"/>
      <c r="D1971" s="147"/>
      <c r="E1971" s="147"/>
      <c r="F1971" s="148"/>
      <c r="G1971" s="147"/>
      <c r="H1971" s="147"/>
      <c r="I1971" s="121"/>
      <c r="J1971" s="121"/>
      <c r="K1971" s="48"/>
      <c r="L1971" s="50"/>
      <c r="M1971" s="50"/>
    </row>
    <row r="1972" spans="2:13" s="36" customFormat="1" x14ac:dyDescent="0.3">
      <c r="B1972" s="126"/>
      <c r="C1972" s="151"/>
      <c r="D1972" s="147"/>
      <c r="E1972" s="147"/>
      <c r="F1972" s="148"/>
      <c r="G1972" s="147"/>
      <c r="H1972" s="147"/>
      <c r="I1972" s="121"/>
      <c r="J1972" s="121"/>
      <c r="K1972" s="48"/>
      <c r="L1972" s="50"/>
      <c r="M1972" s="50"/>
    </row>
    <row r="1973" spans="2:13" s="36" customFormat="1" x14ac:dyDescent="0.3">
      <c r="B1973" s="126"/>
      <c r="C1973" s="151"/>
      <c r="D1973" s="147"/>
      <c r="E1973" s="147"/>
      <c r="F1973" s="148"/>
      <c r="G1973" s="147"/>
      <c r="H1973" s="147"/>
      <c r="I1973" s="121"/>
      <c r="J1973" s="121"/>
      <c r="K1973" s="48"/>
      <c r="L1973" s="50"/>
      <c r="M1973" s="50"/>
    </row>
    <row r="1974" spans="2:13" s="36" customFormat="1" x14ac:dyDescent="0.3">
      <c r="B1974" s="126"/>
      <c r="C1974" s="151"/>
      <c r="D1974" s="147"/>
      <c r="E1974" s="147"/>
      <c r="F1974" s="148"/>
      <c r="G1974" s="147"/>
      <c r="H1974" s="147"/>
      <c r="I1974" s="121"/>
      <c r="J1974" s="121"/>
      <c r="K1974" s="48"/>
      <c r="L1974" s="50"/>
      <c r="M1974" s="50"/>
    </row>
    <row r="1975" spans="2:13" s="36" customFormat="1" x14ac:dyDescent="0.3">
      <c r="B1975" s="126"/>
      <c r="C1975" s="151"/>
      <c r="D1975" s="147"/>
      <c r="E1975" s="147"/>
      <c r="F1975" s="148"/>
      <c r="G1975" s="147"/>
      <c r="H1975" s="147"/>
      <c r="I1975" s="121"/>
      <c r="J1975" s="121"/>
      <c r="K1975" s="48"/>
      <c r="L1975" s="50"/>
      <c r="M1975" s="50"/>
    </row>
    <row r="1976" spans="2:13" s="36" customFormat="1" x14ac:dyDescent="0.3">
      <c r="B1976" s="126"/>
      <c r="C1976" s="151"/>
      <c r="D1976" s="147"/>
      <c r="E1976" s="147"/>
      <c r="F1976" s="148"/>
      <c r="G1976" s="147"/>
      <c r="H1976" s="147"/>
      <c r="I1976" s="121"/>
      <c r="J1976" s="121"/>
      <c r="K1976" s="48"/>
      <c r="L1976" s="50"/>
      <c r="M1976" s="50"/>
    </row>
    <row r="1977" spans="2:13" s="36" customFormat="1" x14ac:dyDescent="0.3">
      <c r="B1977" s="126"/>
      <c r="C1977" s="151"/>
      <c r="D1977" s="147"/>
      <c r="E1977" s="147"/>
      <c r="F1977" s="148"/>
      <c r="G1977" s="147"/>
      <c r="H1977" s="147"/>
      <c r="I1977" s="121"/>
      <c r="J1977" s="121"/>
      <c r="K1977" s="48"/>
      <c r="L1977" s="50"/>
      <c r="M1977" s="50"/>
    </row>
    <row r="1978" spans="2:13" s="36" customFormat="1" x14ac:dyDescent="0.3">
      <c r="B1978" s="126"/>
      <c r="C1978" s="151"/>
      <c r="D1978" s="147"/>
      <c r="E1978" s="147"/>
      <c r="F1978" s="148"/>
      <c r="G1978" s="147"/>
      <c r="H1978" s="147"/>
      <c r="I1978" s="121"/>
      <c r="J1978" s="121"/>
      <c r="K1978" s="48"/>
      <c r="L1978" s="50"/>
      <c r="M1978" s="50"/>
    </row>
    <row r="1979" spans="2:13" s="36" customFormat="1" x14ac:dyDescent="0.3">
      <c r="B1979" s="126"/>
      <c r="C1979" s="151"/>
      <c r="D1979" s="147"/>
      <c r="E1979" s="147"/>
      <c r="F1979" s="148"/>
      <c r="G1979" s="147"/>
      <c r="H1979" s="147"/>
      <c r="I1979" s="121"/>
      <c r="J1979" s="121"/>
      <c r="K1979" s="48"/>
      <c r="L1979" s="50"/>
      <c r="M1979" s="50"/>
    </row>
    <row r="1980" spans="2:13" s="36" customFormat="1" x14ac:dyDescent="0.3">
      <c r="B1980" s="126"/>
      <c r="C1980" s="151"/>
      <c r="D1980" s="147"/>
      <c r="E1980" s="147"/>
      <c r="F1980" s="148"/>
      <c r="G1980" s="147"/>
      <c r="H1980" s="147"/>
      <c r="I1980" s="121"/>
      <c r="J1980" s="121"/>
      <c r="K1980" s="48"/>
      <c r="L1980" s="50"/>
      <c r="M1980" s="50"/>
    </row>
    <row r="1981" spans="2:13" s="36" customFormat="1" x14ac:dyDescent="0.3">
      <c r="B1981" s="126"/>
      <c r="C1981" s="151"/>
      <c r="D1981" s="147"/>
      <c r="E1981" s="147"/>
      <c r="F1981" s="148"/>
      <c r="G1981" s="147"/>
      <c r="H1981" s="147"/>
      <c r="I1981" s="121"/>
      <c r="J1981" s="121"/>
      <c r="K1981" s="48"/>
      <c r="L1981" s="50"/>
      <c r="M1981" s="50"/>
    </row>
    <row r="1982" spans="2:13" s="36" customFormat="1" x14ac:dyDescent="0.3">
      <c r="B1982" s="126"/>
      <c r="C1982" s="151"/>
      <c r="D1982" s="147"/>
      <c r="E1982" s="147"/>
      <c r="F1982" s="148"/>
      <c r="G1982" s="147"/>
      <c r="H1982" s="147"/>
      <c r="I1982" s="121"/>
      <c r="J1982" s="121"/>
      <c r="K1982" s="48"/>
      <c r="L1982" s="50"/>
      <c r="M1982" s="50"/>
    </row>
    <row r="1983" spans="2:13" s="36" customFormat="1" x14ac:dyDescent="0.3">
      <c r="B1983" s="126"/>
      <c r="C1983" s="151"/>
      <c r="D1983" s="147"/>
      <c r="E1983" s="147"/>
      <c r="F1983" s="148"/>
      <c r="G1983" s="147"/>
      <c r="H1983" s="147"/>
      <c r="I1983" s="121"/>
      <c r="J1983" s="121"/>
      <c r="K1983" s="48"/>
      <c r="L1983" s="50"/>
      <c r="M1983" s="50"/>
    </row>
    <row r="1984" spans="2:13" s="36" customFormat="1" x14ac:dyDescent="0.3">
      <c r="B1984" s="126"/>
      <c r="C1984" s="151"/>
      <c r="D1984" s="147"/>
      <c r="E1984" s="147"/>
      <c r="F1984" s="148"/>
      <c r="G1984" s="147"/>
      <c r="H1984" s="147"/>
      <c r="I1984" s="121"/>
      <c r="J1984" s="121"/>
      <c r="K1984" s="48"/>
      <c r="L1984" s="50"/>
      <c r="M1984" s="50"/>
    </row>
    <row r="1985" spans="2:13" s="36" customFormat="1" x14ac:dyDescent="0.3">
      <c r="B1985" s="126"/>
      <c r="C1985" s="151"/>
      <c r="D1985" s="147"/>
      <c r="E1985" s="147"/>
      <c r="F1985" s="148"/>
      <c r="G1985" s="147"/>
      <c r="H1985" s="147"/>
      <c r="I1985" s="121"/>
      <c r="J1985" s="121"/>
      <c r="K1985" s="48"/>
      <c r="L1985" s="50"/>
      <c r="M1985" s="50"/>
    </row>
    <row r="1986" spans="2:13" s="36" customFormat="1" x14ac:dyDescent="0.3">
      <c r="B1986" s="126"/>
      <c r="C1986" s="151"/>
      <c r="D1986" s="147"/>
      <c r="E1986" s="147"/>
      <c r="F1986" s="148"/>
      <c r="G1986" s="147"/>
      <c r="H1986" s="147"/>
      <c r="I1986" s="121"/>
      <c r="J1986" s="121"/>
      <c r="K1986" s="48"/>
      <c r="L1986" s="50"/>
      <c r="M1986" s="50"/>
    </row>
    <row r="1987" spans="2:13" s="36" customFormat="1" x14ac:dyDescent="0.3">
      <c r="B1987" s="126"/>
      <c r="C1987" s="151"/>
      <c r="D1987" s="147"/>
      <c r="E1987" s="147"/>
      <c r="F1987" s="148"/>
      <c r="G1987" s="147"/>
      <c r="H1987" s="147"/>
      <c r="I1987" s="121"/>
      <c r="J1987" s="121"/>
      <c r="K1987" s="48"/>
      <c r="L1987" s="50"/>
      <c r="M1987" s="50"/>
    </row>
    <row r="1988" spans="2:13" s="36" customFormat="1" x14ac:dyDescent="0.3">
      <c r="B1988" s="126"/>
      <c r="C1988" s="151"/>
      <c r="D1988" s="147"/>
      <c r="E1988" s="147"/>
      <c r="F1988" s="148"/>
      <c r="G1988" s="147"/>
      <c r="H1988" s="147"/>
      <c r="I1988" s="121"/>
      <c r="J1988" s="121"/>
      <c r="K1988" s="48"/>
      <c r="L1988" s="50"/>
      <c r="M1988" s="50"/>
    </row>
    <row r="1989" spans="2:13" s="36" customFormat="1" x14ac:dyDescent="0.3">
      <c r="B1989" s="126"/>
      <c r="C1989" s="151"/>
      <c r="D1989" s="147"/>
      <c r="E1989" s="147"/>
      <c r="F1989" s="148"/>
      <c r="G1989" s="147"/>
      <c r="H1989" s="147"/>
      <c r="I1989" s="121"/>
      <c r="J1989" s="121"/>
      <c r="K1989" s="48"/>
      <c r="L1989" s="50"/>
      <c r="M1989" s="50"/>
    </row>
    <row r="1990" spans="2:13" s="36" customFormat="1" x14ac:dyDescent="0.3">
      <c r="B1990" s="126"/>
      <c r="C1990" s="151"/>
      <c r="D1990" s="147"/>
      <c r="E1990" s="147"/>
      <c r="F1990" s="148"/>
      <c r="G1990" s="147"/>
      <c r="H1990" s="147"/>
      <c r="I1990" s="121"/>
      <c r="J1990" s="121"/>
      <c r="K1990" s="48"/>
      <c r="L1990" s="50"/>
      <c r="M1990" s="50"/>
    </row>
    <row r="1991" spans="2:13" s="36" customFormat="1" x14ac:dyDescent="0.3">
      <c r="B1991" s="126"/>
      <c r="C1991" s="151"/>
      <c r="D1991" s="147"/>
      <c r="E1991" s="147"/>
      <c r="F1991" s="148"/>
      <c r="G1991" s="147"/>
      <c r="H1991" s="147"/>
      <c r="I1991" s="121"/>
      <c r="J1991" s="121"/>
      <c r="K1991" s="48"/>
      <c r="L1991" s="50"/>
      <c r="M1991" s="50"/>
    </row>
    <row r="1992" spans="2:13" s="36" customFormat="1" x14ac:dyDescent="0.3">
      <c r="B1992" s="126"/>
      <c r="C1992" s="151"/>
      <c r="D1992" s="147"/>
      <c r="E1992" s="147"/>
      <c r="F1992" s="148"/>
      <c r="G1992" s="147"/>
      <c r="H1992" s="147"/>
      <c r="I1992" s="121"/>
      <c r="J1992" s="121"/>
      <c r="K1992" s="48"/>
      <c r="L1992" s="50"/>
      <c r="M1992" s="50"/>
    </row>
    <row r="1993" spans="2:13" s="36" customFormat="1" x14ac:dyDescent="0.3">
      <c r="B1993" s="126"/>
      <c r="C1993" s="151"/>
      <c r="D1993" s="147"/>
      <c r="E1993" s="147"/>
      <c r="F1993" s="148"/>
      <c r="G1993" s="147"/>
      <c r="H1993" s="147"/>
      <c r="I1993" s="121"/>
      <c r="J1993" s="121"/>
      <c r="K1993" s="48"/>
      <c r="L1993" s="50"/>
      <c r="M1993" s="50"/>
    </row>
    <row r="1994" spans="2:13" s="36" customFormat="1" x14ac:dyDescent="0.3">
      <c r="B1994" s="126"/>
      <c r="C1994" s="151"/>
      <c r="D1994" s="147"/>
      <c r="E1994" s="147"/>
      <c r="F1994" s="148"/>
      <c r="G1994" s="147"/>
      <c r="H1994" s="147"/>
      <c r="I1994" s="121"/>
      <c r="J1994" s="121"/>
      <c r="K1994" s="48"/>
      <c r="L1994" s="50"/>
      <c r="M1994" s="50"/>
    </row>
    <row r="1995" spans="2:13" s="36" customFormat="1" x14ac:dyDescent="0.3">
      <c r="B1995" s="126"/>
      <c r="C1995" s="151"/>
      <c r="D1995" s="147"/>
      <c r="E1995" s="147"/>
      <c r="F1995" s="148"/>
      <c r="G1995" s="147"/>
      <c r="H1995" s="147"/>
      <c r="I1995" s="121"/>
      <c r="J1995" s="121"/>
      <c r="K1995" s="48"/>
      <c r="L1995" s="50"/>
      <c r="M1995" s="50"/>
    </row>
    <row r="1996" spans="2:13" s="36" customFormat="1" x14ac:dyDescent="0.3">
      <c r="B1996" s="126"/>
      <c r="C1996" s="151"/>
      <c r="D1996" s="147"/>
      <c r="E1996" s="147"/>
      <c r="F1996" s="148"/>
      <c r="G1996" s="147"/>
      <c r="H1996" s="147"/>
      <c r="I1996" s="121"/>
      <c r="J1996" s="121"/>
      <c r="K1996" s="48"/>
      <c r="L1996" s="50"/>
      <c r="M1996" s="50"/>
    </row>
    <row r="1997" spans="2:13" s="36" customFormat="1" x14ac:dyDescent="0.3">
      <c r="B1997" s="126"/>
      <c r="C1997" s="151"/>
      <c r="D1997" s="147"/>
      <c r="E1997" s="147"/>
      <c r="F1997" s="148"/>
      <c r="G1997" s="147"/>
      <c r="H1997" s="147"/>
      <c r="I1997" s="121"/>
      <c r="J1997" s="121"/>
      <c r="K1997" s="48"/>
      <c r="L1997" s="50"/>
      <c r="M1997" s="50"/>
    </row>
    <row r="1998" spans="2:13" s="36" customFormat="1" x14ac:dyDescent="0.3">
      <c r="B1998" s="126"/>
      <c r="C1998" s="151"/>
      <c r="D1998" s="147"/>
      <c r="E1998" s="147"/>
      <c r="F1998" s="148"/>
      <c r="G1998" s="147"/>
      <c r="H1998" s="147"/>
      <c r="I1998" s="121"/>
      <c r="J1998" s="121"/>
      <c r="K1998" s="48"/>
      <c r="L1998" s="50"/>
      <c r="M1998" s="50"/>
    </row>
    <row r="1999" spans="2:13" s="36" customFormat="1" x14ac:dyDescent="0.3">
      <c r="B1999" s="126"/>
      <c r="C1999" s="151"/>
      <c r="D1999" s="147"/>
      <c r="E1999" s="147"/>
      <c r="F1999" s="148"/>
      <c r="G1999" s="147"/>
      <c r="H1999" s="147"/>
      <c r="I1999" s="121"/>
      <c r="J1999" s="121"/>
      <c r="K1999" s="48"/>
      <c r="L1999" s="50"/>
      <c r="M1999" s="50"/>
    </row>
    <row r="2000" spans="2:13" s="36" customFormat="1" x14ac:dyDescent="0.3">
      <c r="B2000" s="126"/>
      <c r="C2000" s="151"/>
      <c r="D2000" s="147"/>
      <c r="E2000" s="147"/>
      <c r="F2000" s="148"/>
      <c r="G2000" s="147"/>
      <c r="H2000" s="147"/>
      <c r="I2000" s="121"/>
      <c r="J2000" s="121"/>
      <c r="K2000" s="48"/>
      <c r="L2000" s="50"/>
      <c r="M2000" s="50"/>
    </row>
    <row r="2001" spans="2:13" s="36" customFormat="1" x14ac:dyDescent="0.3">
      <c r="B2001" s="126"/>
      <c r="C2001" s="151"/>
      <c r="D2001" s="147"/>
      <c r="E2001" s="147"/>
      <c r="F2001" s="148"/>
      <c r="G2001" s="147"/>
      <c r="H2001" s="147"/>
      <c r="I2001" s="121"/>
      <c r="J2001" s="121"/>
      <c r="K2001" s="48"/>
      <c r="L2001" s="50"/>
      <c r="M2001" s="50"/>
    </row>
    <row r="2002" spans="2:13" s="36" customFormat="1" x14ac:dyDescent="0.3">
      <c r="B2002" s="126"/>
      <c r="C2002" s="151"/>
      <c r="D2002" s="147"/>
      <c r="E2002" s="147"/>
      <c r="F2002" s="148"/>
      <c r="G2002" s="147"/>
      <c r="H2002" s="147"/>
      <c r="I2002" s="121"/>
      <c r="J2002" s="121"/>
      <c r="K2002" s="48"/>
      <c r="L2002" s="50"/>
      <c r="M2002" s="50"/>
    </row>
    <row r="2003" spans="2:13" s="36" customFormat="1" x14ac:dyDescent="0.3">
      <c r="B2003" s="126"/>
      <c r="C2003" s="151"/>
      <c r="D2003" s="147"/>
      <c r="E2003" s="147"/>
      <c r="F2003" s="148"/>
      <c r="G2003" s="147"/>
      <c r="H2003" s="147"/>
      <c r="I2003" s="121"/>
      <c r="J2003" s="121"/>
      <c r="K2003" s="48"/>
      <c r="L2003" s="50"/>
      <c r="M2003" s="50"/>
    </row>
    <row r="2004" spans="2:13" s="36" customFormat="1" x14ac:dyDescent="0.3">
      <c r="B2004" s="126"/>
      <c r="C2004" s="151"/>
      <c r="D2004" s="147"/>
      <c r="E2004" s="147"/>
      <c r="F2004" s="148"/>
      <c r="G2004" s="147"/>
      <c r="H2004" s="147"/>
      <c r="I2004" s="121"/>
      <c r="J2004" s="121"/>
      <c r="K2004" s="48"/>
      <c r="L2004" s="50"/>
      <c r="M2004" s="50"/>
    </row>
    <row r="2005" spans="2:13" s="36" customFormat="1" x14ac:dyDescent="0.3">
      <c r="B2005" s="126"/>
      <c r="C2005" s="151"/>
      <c r="D2005" s="147"/>
      <c r="E2005" s="147"/>
      <c r="F2005" s="148"/>
      <c r="G2005" s="147"/>
      <c r="H2005" s="147"/>
      <c r="I2005" s="121"/>
      <c r="J2005" s="121"/>
      <c r="K2005" s="48"/>
      <c r="L2005" s="50"/>
      <c r="M2005" s="50"/>
    </row>
    <row r="2006" spans="2:13" s="36" customFormat="1" x14ac:dyDescent="0.3">
      <c r="B2006" s="126"/>
      <c r="C2006" s="151"/>
      <c r="D2006" s="147"/>
      <c r="E2006" s="147"/>
      <c r="F2006" s="148"/>
      <c r="G2006" s="147"/>
      <c r="H2006" s="147"/>
      <c r="I2006" s="121"/>
      <c r="J2006" s="121"/>
      <c r="K2006" s="48"/>
      <c r="L2006" s="50"/>
      <c r="M2006" s="50"/>
    </row>
    <row r="2007" spans="2:13" s="36" customFormat="1" x14ac:dyDescent="0.3">
      <c r="B2007" s="126"/>
      <c r="C2007" s="151"/>
      <c r="D2007" s="147"/>
      <c r="E2007" s="147"/>
      <c r="F2007" s="148"/>
      <c r="G2007" s="147"/>
      <c r="H2007" s="147"/>
      <c r="I2007" s="121"/>
      <c r="J2007" s="121"/>
      <c r="K2007" s="48"/>
      <c r="L2007" s="50"/>
      <c r="M2007" s="50"/>
    </row>
    <row r="2008" spans="2:13" s="36" customFormat="1" x14ac:dyDescent="0.3">
      <c r="B2008" s="126"/>
      <c r="C2008" s="151"/>
      <c r="D2008" s="147"/>
      <c r="E2008" s="147"/>
      <c r="F2008" s="148"/>
      <c r="G2008" s="147"/>
      <c r="H2008" s="147"/>
      <c r="I2008" s="121"/>
      <c r="J2008" s="121"/>
      <c r="K2008" s="48"/>
      <c r="L2008" s="50"/>
      <c r="M2008" s="50"/>
    </row>
    <row r="2009" spans="2:13" s="36" customFormat="1" x14ac:dyDescent="0.3">
      <c r="B2009" s="126"/>
      <c r="C2009" s="151"/>
      <c r="D2009" s="147"/>
      <c r="E2009" s="147"/>
      <c r="F2009" s="148"/>
      <c r="G2009" s="147"/>
      <c r="H2009" s="147"/>
      <c r="I2009" s="121"/>
      <c r="J2009" s="121"/>
      <c r="K2009" s="48"/>
      <c r="L2009" s="50"/>
      <c r="M2009" s="50"/>
    </row>
    <row r="2010" spans="2:13" s="36" customFormat="1" x14ac:dyDescent="0.3">
      <c r="B2010" s="126"/>
      <c r="C2010" s="151"/>
      <c r="D2010" s="147"/>
      <c r="E2010" s="147"/>
      <c r="F2010" s="148"/>
      <c r="G2010" s="147"/>
      <c r="H2010" s="147"/>
      <c r="I2010" s="121"/>
      <c r="J2010" s="121"/>
      <c r="K2010" s="48"/>
      <c r="L2010" s="50"/>
      <c r="M2010" s="50"/>
    </row>
    <row r="2011" spans="2:13" s="36" customFormat="1" x14ac:dyDescent="0.3">
      <c r="B2011" s="126"/>
      <c r="C2011" s="151"/>
      <c r="D2011" s="147"/>
      <c r="E2011" s="147"/>
      <c r="F2011" s="148"/>
      <c r="G2011" s="147"/>
      <c r="H2011" s="147"/>
      <c r="I2011" s="121"/>
      <c r="J2011" s="121"/>
      <c r="K2011" s="48"/>
      <c r="L2011" s="50"/>
      <c r="M2011" s="50"/>
    </row>
    <row r="2012" spans="2:13" s="36" customFormat="1" x14ac:dyDescent="0.3">
      <c r="B2012" s="126"/>
      <c r="C2012" s="151"/>
      <c r="D2012" s="147"/>
      <c r="E2012" s="147"/>
      <c r="F2012" s="148"/>
      <c r="G2012" s="147"/>
      <c r="H2012" s="147"/>
      <c r="I2012" s="121"/>
      <c r="J2012" s="121"/>
      <c r="K2012" s="48"/>
      <c r="L2012" s="50"/>
      <c r="M2012" s="50"/>
    </row>
    <row r="2013" spans="2:13" s="36" customFormat="1" x14ac:dyDescent="0.3">
      <c r="B2013" s="126"/>
      <c r="C2013" s="151"/>
      <c r="D2013" s="147"/>
      <c r="E2013" s="147"/>
      <c r="F2013" s="148"/>
      <c r="G2013" s="147"/>
      <c r="H2013" s="147"/>
      <c r="I2013" s="121"/>
      <c r="J2013" s="121"/>
      <c r="K2013" s="48"/>
      <c r="L2013" s="50"/>
      <c r="M2013" s="50"/>
    </row>
    <row r="2014" spans="2:13" s="36" customFormat="1" x14ac:dyDescent="0.3">
      <c r="B2014" s="126"/>
      <c r="C2014" s="151"/>
      <c r="D2014" s="147"/>
      <c r="E2014" s="147"/>
      <c r="F2014" s="148"/>
      <c r="G2014" s="147"/>
      <c r="H2014" s="147"/>
      <c r="I2014" s="121"/>
      <c r="J2014" s="121"/>
      <c r="K2014" s="48"/>
      <c r="L2014" s="50"/>
      <c r="M2014" s="50"/>
    </row>
    <row r="2015" spans="2:13" s="36" customFormat="1" x14ac:dyDescent="0.3">
      <c r="B2015" s="126"/>
      <c r="C2015" s="151"/>
      <c r="D2015" s="147"/>
      <c r="E2015" s="147"/>
      <c r="F2015" s="148"/>
      <c r="G2015" s="147"/>
      <c r="H2015" s="147"/>
      <c r="I2015" s="121"/>
      <c r="J2015" s="121"/>
      <c r="K2015" s="48"/>
      <c r="L2015" s="50"/>
      <c r="M2015" s="50"/>
    </row>
    <row r="2016" spans="2:13" s="36" customFormat="1" x14ac:dyDescent="0.3">
      <c r="B2016" s="126"/>
      <c r="C2016" s="151"/>
      <c r="D2016" s="147"/>
      <c r="E2016" s="147"/>
      <c r="F2016" s="148"/>
      <c r="G2016" s="147"/>
      <c r="H2016" s="147"/>
      <c r="I2016" s="121"/>
      <c r="J2016" s="121"/>
      <c r="K2016" s="48"/>
      <c r="L2016" s="50"/>
      <c r="M2016" s="50"/>
    </row>
    <row r="2017" spans="2:13" s="36" customFormat="1" x14ac:dyDescent="0.3">
      <c r="B2017" s="126"/>
      <c r="C2017" s="151"/>
      <c r="D2017" s="147"/>
      <c r="E2017" s="147"/>
      <c r="F2017" s="148"/>
      <c r="G2017" s="147"/>
      <c r="H2017" s="147"/>
      <c r="I2017" s="121"/>
      <c r="J2017" s="121"/>
      <c r="K2017" s="48"/>
      <c r="L2017" s="50"/>
      <c r="M2017" s="50"/>
    </row>
    <row r="2018" spans="2:13" s="36" customFormat="1" x14ac:dyDescent="0.3">
      <c r="B2018" s="126"/>
      <c r="C2018" s="151"/>
      <c r="D2018" s="147"/>
      <c r="E2018" s="147"/>
      <c r="F2018" s="148"/>
      <c r="G2018" s="147"/>
      <c r="H2018" s="147"/>
      <c r="I2018" s="121"/>
      <c r="J2018" s="121"/>
      <c r="K2018" s="48"/>
      <c r="L2018" s="50"/>
      <c r="M2018" s="50"/>
    </row>
    <row r="2019" spans="2:13" s="36" customFormat="1" x14ac:dyDescent="0.3">
      <c r="B2019" s="126"/>
      <c r="C2019" s="151"/>
      <c r="D2019" s="147"/>
      <c r="E2019" s="147"/>
      <c r="F2019" s="148"/>
      <c r="G2019" s="147"/>
      <c r="H2019" s="147"/>
      <c r="I2019" s="121"/>
      <c r="J2019" s="121"/>
      <c r="K2019" s="48"/>
      <c r="L2019" s="50"/>
      <c r="M2019" s="50"/>
    </row>
    <row r="2020" spans="2:13" s="36" customFormat="1" x14ac:dyDescent="0.3">
      <c r="B2020" s="126"/>
      <c r="C2020" s="151"/>
      <c r="D2020" s="147"/>
      <c r="E2020" s="147"/>
      <c r="F2020" s="148"/>
      <c r="G2020" s="147"/>
      <c r="H2020" s="147"/>
      <c r="I2020" s="121"/>
      <c r="J2020" s="121"/>
      <c r="K2020" s="48"/>
      <c r="L2020" s="50"/>
      <c r="M2020" s="50"/>
    </row>
    <row r="2021" spans="2:13" s="36" customFormat="1" x14ac:dyDescent="0.3">
      <c r="B2021" s="126"/>
      <c r="C2021" s="151"/>
      <c r="D2021" s="147"/>
      <c r="E2021" s="147"/>
      <c r="F2021" s="148"/>
      <c r="G2021" s="147"/>
      <c r="H2021" s="147"/>
      <c r="I2021" s="121"/>
      <c r="J2021" s="121"/>
      <c r="K2021" s="48"/>
      <c r="L2021" s="50"/>
      <c r="M2021" s="50"/>
    </row>
    <row r="2022" spans="2:13" s="36" customFormat="1" x14ac:dyDescent="0.3">
      <c r="B2022" s="126"/>
      <c r="C2022" s="151"/>
      <c r="D2022" s="147"/>
      <c r="E2022" s="147"/>
      <c r="F2022" s="148"/>
      <c r="G2022" s="147"/>
      <c r="H2022" s="147"/>
      <c r="I2022" s="121"/>
      <c r="J2022" s="121"/>
      <c r="K2022" s="48"/>
      <c r="L2022" s="50"/>
      <c r="M2022" s="50"/>
    </row>
    <row r="2023" spans="2:13" s="36" customFormat="1" x14ac:dyDescent="0.3">
      <c r="B2023" s="126"/>
      <c r="C2023" s="151"/>
      <c r="D2023" s="147"/>
      <c r="E2023" s="147"/>
      <c r="F2023" s="148"/>
      <c r="G2023" s="147"/>
      <c r="H2023" s="147"/>
      <c r="I2023" s="121"/>
      <c r="J2023" s="121"/>
      <c r="K2023" s="48"/>
      <c r="L2023" s="50"/>
      <c r="M2023" s="50"/>
    </row>
    <row r="2024" spans="2:13" s="36" customFormat="1" x14ac:dyDescent="0.3">
      <c r="B2024" s="126"/>
      <c r="C2024" s="151"/>
      <c r="D2024" s="147"/>
      <c r="E2024" s="147"/>
      <c r="F2024" s="148"/>
      <c r="G2024" s="147"/>
      <c r="H2024" s="147"/>
      <c r="I2024" s="121"/>
      <c r="J2024" s="121"/>
      <c r="K2024" s="48"/>
      <c r="L2024" s="50"/>
      <c r="M2024" s="50"/>
    </row>
    <row r="2025" spans="2:13" s="36" customFormat="1" x14ac:dyDescent="0.3">
      <c r="B2025" s="126"/>
      <c r="C2025" s="151"/>
      <c r="D2025" s="147"/>
      <c r="E2025" s="147"/>
      <c r="F2025" s="148"/>
      <c r="G2025" s="147"/>
      <c r="H2025" s="147"/>
      <c r="I2025" s="121"/>
      <c r="J2025" s="121"/>
      <c r="K2025" s="48"/>
      <c r="L2025" s="50"/>
      <c r="M2025" s="50"/>
    </row>
    <row r="2026" spans="2:13" s="36" customFormat="1" x14ac:dyDescent="0.3">
      <c r="B2026" s="126"/>
      <c r="C2026" s="151"/>
      <c r="D2026" s="147"/>
      <c r="E2026" s="147"/>
      <c r="F2026" s="148"/>
      <c r="G2026" s="147"/>
      <c r="H2026" s="147"/>
      <c r="I2026" s="121"/>
      <c r="J2026" s="121"/>
      <c r="K2026" s="48"/>
      <c r="L2026" s="50"/>
      <c r="M2026" s="50"/>
    </row>
    <row r="2027" spans="2:13" s="36" customFormat="1" x14ac:dyDescent="0.3">
      <c r="B2027" s="126"/>
      <c r="C2027" s="151"/>
      <c r="D2027" s="147"/>
      <c r="E2027" s="147"/>
      <c r="F2027" s="148"/>
      <c r="G2027" s="147"/>
      <c r="H2027" s="147"/>
      <c r="I2027" s="121"/>
      <c r="J2027" s="121"/>
      <c r="K2027" s="48"/>
      <c r="L2027" s="50"/>
      <c r="M2027" s="50"/>
    </row>
    <row r="2028" spans="2:13" s="36" customFormat="1" x14ac:dyDescent="0.3">
      <c r="B2028" s="126"/>
      <c r="C2028" s="151"/>
      <c r="D2028" s="147"/>
      <c r="E2028" s="147"/>
      <c r="F2028" s="148"/>
      <c r="G2028" s="147"/>
      <c r="H2028" s="147"/>
      <c r="I2028" s="121"/>
      <c r="J2028" s="121"/>
      <c r="K2028" s="48"/>
      <c r="L2028" s="50"/>
      <c r="M2028" s="50"/>
    </row>
    <row r="2029" spans="2:13" s="36" customFormat="1" x14ac:dyDescent="0.3">
      <c r="B2029" s="126"/>
      <c r="C2029" s="151"/>
      <c r="D2029" s="147"/>
      <c r="E2029" s="147"/>
      <c r="F2029" s="148"/>
      <c r="G2029" s="147"/>
      <c r="H2029" s="147"/>
      <c r="I2029" s="121"/>
      <c r="J2029" s="121"/>
      <c r="K2029" s="48"/>
      <c r="L2029" s="50"/>
      <c r="M2029" s="50"/>
    </row>
    <row r="2030" spans="2:13" s="36" customFormat="1" x14ac:dyDescent="0.3">
      <c r="B2030" s="126"/>
      <c r="C2030" s="151"/>
      <c r="D2030" s="147"/>
      <c r="E2030" s="147"/>
      <c r="F2030" s="148"/>
      <c r="G2030" s="147"/>
      <c r="H2030" s="147"/>
      <c r="I2030" s="121"/>
      <c r="J2030" s="121"/>
      <c r="K2030" s="48"/>
      <c r="L2030" s="50"/>
      <c r="M2030" s="50"/>
    </row>
    <row r="2031" spans="2:13" s="36" customFormat="1" x14ac:dyDescent="0.3">
      <c r="B2031" s="126"/>
      <c r="C2031" s="151"/>
      <c r="D2031" s="147"/>
      <c r="E2031" s="147"/>
      <c r="F2031" s="148"/>
      <c r="G2031" s="147"/>
      <c r="H2031" s="147"/>
      <c r="I2031" s="121"/>
      <c r="J2031" s="121"/>
      <c r="K2031" s="48"/>
      <c r="L2031" s="50"/>
      <c r="M2031" s="50"/>
    </row>
    <row r="2032" spans="2:13" s="36" customFormat="1" x14ac:dyDescent="0.3">
      <c r="B2032" s="126"/>
      <c r="C2032" s="151"/>
      <c r="D2032" s="147"/>
      <c r="E2032" s="147"/>
      <c r="F2032" s="148"/>
      <c r="G2032" s="147"/>
      <c r="H2032" s="147"/>
      <c r="I2032" s="121"/>
      <c r="J2032" s="121"/>
      <c r="K2032" s="48"/>
      <c r="L2032" s="50"/>
      <c r="M2032" s="50"/>
    </row>
    <row r="2033" spans="2:13" s="36" customFormat="1" x14ac:dyDescent="0.3">
      <c r="B2033" s="126"/>
      <c r="C2033" s="151"/>
      <c r="D2033" s="147"/>
      <c r="E2033" s="147"/>
      <c r="F2033" s="148"/>
      <c r="G2033" s="147"/>
      <c r="H2033" s="147"/>
      <c r="I2033" s="121"/>
      <c r="J2033" s="121"/>
      <c r="K2033" s="48"/>
      <c r="L2033" s="50"/>
      <c r="M2033" s="50"/>
    </row>
    <row r="2034" spans="2:13" s="36" customFormat="1" x14ac:dyDescent="0.3">
      <c r="B2034" s="126"/>
      <c r="C2034" s="151"/>
      <c r="D2034" s="147"/>
      <c r="E2034" s="147"/>
      <c r="F2034" s="148"/>
      <c r="G2034" s="147"/>
      <c r="H2034" s="147"/>
      <c r="I2034" s="121"/>
      <c r="J2034" s="121"/>
      <c r="K2034" s="48"/>
      <c r="L2034" s="50"/>
      <c r="M2034" s="50"/>
    </row>
    <row r="2035" spans="2:13" s="36" customFormat="1" x14ac:dyDescent="0.3">
      <c r="B2035" s="126"/>
      <c r="C2035" s="151"/>
      <c r="D2035" s="147"/>
      <c r="E2035" s="147"/>
      <c r="F2035" s="148"/>
      <c r="G2035" s="147"/>
      <c r="H2035" s="147"/>
      <c r="I2035" s="121"/>
      <c r="J2035" s="121"/>
      <c r="K2035" s="48"/>
      <c r="L2035" s="50"/>
      <c r="M2035" s="50"/>
    </row>
    <row r="2036" spans="2:13" s="36" customFormat="1" x14ac:dyDescent="0.3">
      <c r="B2036" s="126"/>
      <c r="C2036" s="151"/>
      <c r="D2036" s="147"/>
      <c r="E2036" s="147"/>
      <c r="F2036" s="148"/>
      <c r="G2036" s="147"/>
      <c r="H2036" s="147"/>
      <c r="I2036" s="121"/>
      <c r="J2036" s="121"/>
      <c r="K2036" s="48"/>
      <c r="L2036" s="50"/>
      <c r="M2036" s="50"/>
    </row>
    <row r="2037" spans="2:13" s="36" customFormat="1" x14ac:dyDescent="0.3">
      <c r="B2037" s="126"/>
      <c r="C2037" s="151"/>
      <c r="D2037" s="147"/>
      <c r="E2037" s="147"/>
      <c r="F2037" s="148"/>
      <c r="G2037" s="147"/>
      <c r="H2037" s="147"/>
      <c r="I2037" s="121"/>
      <c r="J2037" s="121"/>
      <c r="K2037" s="48"/>
      <c r="L2037" s="50"/>
      <c r="M2037" s="50"/>
    </row>
    <row r="2038" spans="2:13" s="36" customFormat="1" x14ac:dyDescent="0.3">
      <c r="B2038" s="126"/>
      <c r="C2038" s="151"/>
      <c r="D2038" s="147"/>
      <c r="E2038" s="147"/>
      <c r="F2038" s="148"/>
      <c r="G2038" s="147"/>
      <c r="H2038" s="147"/>
      <c r="I2038" s="121"/>
      <c r="J2038" s="121"/>
      <c r="K2038" s="48"/>
      <c r="L2038" s="50"/>
      <c r="M2038" s="50"/>
    </row>
    <row r="2039" spans="2:13" s="36" customFormat="1" x14ac:dyDescent="0.3">
      <c r="B2039" s="126"/>
      <c r="C2039" s="151"/>
      <c r="D2039" s="147"/>
      <c r="E2039" s="147"/>
      <c r="F2039" s="148"/>
      <c r="G2039" s="147"/>
      <c r="H2039" s="147"/>
      <c r="I2039" s="121"/>
      <c r="J2039" s="121"/>
      <c r="K2039" s="48"/>
      <c r="L2039" s="50"/>
      <c r="M2039" s="50"/>
    </row>
    <row r="2040" spans="2:13" s="36" customFormat="1" x14ac:dyDescent="0.3">
      <c r="B2040" s="126"/>
      <c r="C2040" s="151"/>
      <c r="D2040" s="147"/>
      <c r="E2040" s="147"/>
      <c r="F2040" s="148"/>
      <c r="G2040" s="147"/>
      <c r="H2040" s="147"/>
      <c r="I2040" s="121"/>
      <c r="J2040" s="121"/>
      <c r="K2040" s="48"/>
      <c r="L2040" s="50"/>
      <c r="M2040" s="50"/>
    </row>
    <row r="2041" spans="2:13" s="36" customFormat="1" x14ac:dyDescent="0.3">
      <c r="B2041" s="126"/>
      <c r="C2041" s="151"/>
      <c r="D2041" s="147"/>
      <c r="E2041" s="147"/>
      <c r="F2041" s="148"/>
      <c r="G2041" s="147"/>
      <c r="H2041" s="147"/>
      <c r="I2041" s="121"/>
      <c r="J2041" s="121"/>
      <c r="K2041" s="48"/>
      <c r="L2041" s="50"/>
      <c r="M2041" s="50"/>
    </row>
    <row r="2042" spans="2:13" s="36" customFormat="1" x14ac:dyDescent="0.3">
      <c r="B2042" s="126"/>
      <c r="C2042" s="151"/>
      <c r="D2042" s="147"/>
      <c r="E2042" s="147"/>
      <c r="F2042" s="148"/>
      <c r="G2042" s="147"/>
      <c r="H2042" s="147"/>
      <c r="I2042" s="121"/>
      <c r="J2042" s="121"/>
      <c r="K2042" s="48"/>
      <c r="L2042" s="50"/>
      <c r="M2042" s="50"/>
    </row>
    <row r="2043" spans="2:13" s="36" customFormat="1" x14ac:dyDescent="0.3">
      <c r="B2043" s="126"/>
      <c r="C2043" s="151"/>
      <c r="D2043" s="147"/>
      <c r="E2043" s="147"/>
      <c r="F2043" s="148"/>
      <c r="G2043" s="147"/>
      <c r="H2043" s="147"/>
      <c r="I2043" s="121"/>
      <c r="J2043" s="121"/>
      <c r="K2043" s="48"/>
      <c r="L2043" s="50"/>
      <c r="M2043" s="50"/>
    </row>
    <row r="2044" spans="2:13" s="36" customFormat="1" x14ac:dyDescent="0.3">
      <c r="B2044" s="126"/>
      <c r="C2044" s="151"/>
      <c r="D2044" s="147"/>
      <c r="E2044" s="147"/>
      <c r="F2044" s="148"/>
      <c r="G2044" s="147"/>
      <c r="H2044" s="147"/>
      <c r="I2044" s="121"/>
      <c r="J2044" s="121"/>
      <c r="K2044" s="48"/>
      <c r="L2044" s="50"/>
      <c r="M2044" s="50"/>
    </row>
    <row r="2045" spans="2:13" s="36" customFormat="1" x14ac:dyDescent="0.3">
      <c r="B2045" s="126"/>
      <c r="C2045" s="151"/>
      <c r="D2045" s="147"/>
      <c r="E2045" s="147"/>
      <c r="F2045" s="148"/>
      <c r="G2045" s="147"/>
      <c r="H2045" s="147"/>
      <c r="I2045" s="121"/>
      <c r="J2045" s="121"/>
      <c r="K2045" s="48"/>
      <c r="L2045" s="50"/>
      <c r="M2045" s="50"/>
    </row>
    <row r="2046" spans="2:13" s="36" customFormat="1" x14ac:dyDescent="0.3">
      <c r="B2046" s="126"/>
      <c r="C2046" s="151"/>
      <c r="D2046" s="147"/>
      <c r="E2046" s="147"/>
      <c r="F2046" s="148"/>
      <c r="G2046" s="147"/>
      <c r="H2046" s="147"/>
      <c r="I2046" s="121"/>
      <c r="J2046" s="121"/>
      <c r="K2046" s="48"/>
      <c r="L2046" s="50"/>
      <c r="M2046" s="50"/>
    </row>
    <row r="2047" spans="2:13" s="36" customFormat="1" x14ac:dyDescent="0.3">
      <c r="B2047" s="126"/>
      <c r="C2047" s="151"/>
      <c r="D2047" s="147"/>
      <c r="E2047" s="147"/>
      <c r="F2047" s="148"/>
      <c r="G2047" s="147"/>
      <c r="H2047" s="147"/>
      <c r="I2047" s="121"/>
      <c r="J2047" s="121"/>
      <c r="K2047" s="48"/>
      <c r="L2047" s="50"/>
      <c r="M2047" s="50"/>
    </row>
    <row r="2048" spans="2:13" s="36" customFormat="1" x14ac:dyDescent="0.3">
      <c r="B2048" s="126"/>
      <c r="C2048" s="151"/>
      <c r="D2048" s="147"/>
      <c r="E2048" s="147"/>
      <c r="F2048" s="148"/>
      <c r="G2048" s="147"/>
      <c r="H2048" s="147"/>
      <c r="I2048" s="121"/>
      <c r="J2048" s="121"/>
      <c r="K2048" s="48"/>
      <c r="L2048" s="50"/>
      <c r="M2048" s="50"/>
    </row>
    <row r="2049" spans="2:13" s="36" customFormat="1" x14ac:dyDescent="0.3">
      <c r="B2049" s="126"/>
      <c r="C2049" s="151"/>
      <c r="D2049" s="147"/>
      <c r="E2049" s="147"/>
      <c r="F2049" s="148"/>
      <c r="G2049" s="147"/>
      <c r="H2049" s="147"/>
      <c r="I2049" s="121"/>
      <c r="J2049" s="121"/>
      <c r="K2049" s="48"/>
      <c r="L2049" s="50"/>
      <c r="M2049" s="50"/>
    </row>
    <row r="2050" spans="2:13" s="36" customFormat="1" x14ac:dyDescent="0.3">
      <c r="B2050" s="126"/>
      <c r="C2050" s="151"/>
      <c r="D2050" s="147"/>
      <c r="E2050" s="147"/>
      <c r="F2050" s="148"/>
      <c r="G2050" s="147"/>
      <c r="H2050" s="147"/>
      <c r="I2050" s="121"/>
      <c r="J2050" s="121"/>
      <c r="K2050" s="48"/>
      <c r="L2050" s="50"/>
      <c r="M2050" s="50"/>
    </row>
    <row r="2051" spans="2:13" s="36" customFormat="1" x14ac:dyDescent="0.3">
      <c r="B2051" s="126"/>
      <c r="C2051" s="151"/>
      <c r="D2051" s="147"/>
      <c r="E2051" s="147"/>
      <c r="F2051" s="148"/>
      <c r="G2051" s="147"/>
      <c r="H2051" s="147"/>
      <c r="I2051" s="121"/>
      <c r="J2051" s="121"/>
      <c r="K2051" s="48"/>
      <c r="L2051" s="50"/>
      <c r="M2051" s="50"/>
    </row>
    <row r="2052" spans="2:13" s="36" customFormat="1" x14ac:dyDescent="0.3">
      <c r="B2052" s="126"/>
      <c r="C2052" s="151"/>
      <c r="D2052" s="147"/>
      <c r="E2052" s="147"/>
      <c r="F2052" s="148"/>
      <c r="G2052" s="147"/>
      <c r="H2052" s="147"/>
      <c r="I2052" s="121"/>
      <c r="J2052" s="121"/>
      <c r="K2052" s="48"/>
      <c r="L2052" s="50"/>
      <c r="M2052" s="50"/>
    </row>
    <row r="2053" spans="2:13" s="36" customFormat="1" x14ac:dyDescent="0.3">
      <c r="B2053" s="126"/>
      <c r="C2053" s="151"/>
      <c r="D2053" s="147"/>
      <c r="E2053" s="147"/>
      <c r="F2053" s="148"/>
      <c r="G2053" s="147"/>
      <c r="H2053" s="147"/>
      <c r="I2053" s="121"/>
      <c r="J2053" s="121"/>
      <c r="K2053" s="48"/>
      <c r="L2053" s="50"/>
      <c r="M2053" s="50"/>
    </row>
    <row r="2054" spans="2:13" s="36" customFormat="1" x14ac:dyDescent="0.3">
      <c r="B2054" s="126"/>
      <c r="C2054" s="151"/>
      <c r="D2054" s="147"/>
      <c r="E2054" s="147"/>
      <c r="F2054" s="148"/>
      <c r="G2054" s="147"/>
      <c r="H2054" s="147"/>
      <c r="I2054" s="121"/>
      <c r="J2054" s="121"/>
      <c r="K2054" s="48"/>
      <c r="L2054" s="50"/>
      <c r="M2054" s="50"/>
    </row>
    <row r="2055" spans="2:13" s="36" customFormat="1" x14ac:dyDescent="0.3">
      <c r="B2055" s="126"/>
      <c r="C2055" s="151"/>
      <c r="D2055" s="147"/>
      <c r="E2055" s="147"/>
      <c r="F2055" s="148"/>
      <c r="G2055" s="147"/>
      <c r="H2055" s="147"/>
      <c r="I2055" s="121"/>
      <c r="J2055" s="121"/>
      <c r="K2055" s="48"/>
      <c r="L2055" s="50"/>
      <c r="M2055" s="50"/>
    </row>
    <row r="2056" spans="2:13" s="36" customFormat="1" x14ac:dyDescent="0.3">
      <c r="B2056" s="126"/>
      <c r="C2056" s="151"/>
      <c r="D2056" s="147"/>
      <c r="E2056" s="147"/>
      <c r="F2056" s="148"/>
      <c r="G2056" s="147"/>
      <c r="H2056" s="147"/>
      <c r="I2056" s="121"/>
      <c r="J2056" s="121"/>
      <c r="K2056" s="48"/>
      <c r="L2056" s="50"/>
      <c r="M2056" s="50"/>
    </row>
    <row r="2057" spans="2:13" s="36" customFormat="1" x14ac:dyDescent="0.3">
      <c r="B2057" s="126"/>
      <c r="C2057" s="151"/>
      <c r="D2057" s="147"/>
      <c r="E2057" s="147"/>
      <c r="F2057" s="148"/>
      <c r="G2057" s="147"/>
      <c r="H2057" s="147"/>
      <c r="I2057" s="121"/>
      <c r="J2057" s="121"/>
      <c r="K2057" s="48"/>
      <c r="L2057" s="50"/>
      <c r="M2057" s="50"/>
    </row>
    <row r="2058" spans="2:13" s="36" customFormat="1" x14ac:dyDescent="0.3">
      <c r="B2058" s="126"/>
      <c r="C2058" s="151"/>
      <c r="D2058" s="147"/>
      <c r="E2058" s="147"/>
      <c r="F2058" s="148"/>
      <c r="G2058" s="147"/>
      <c r="H2058" s="147"/>
      <c r="I2058" s="121"/>
      <c r="J2058" s="121"/>
      <c r="K2058" s="48"/>
      <c r="L2058" s="50"/>
      <c r="M2058" s="50"/>
    </row>
    <row r="2059" spans="2:13" s="36" customFormat="1" x14ac:dyDescent="0.3">
      <c r="B2059" s="126"/>
      <c r="C2059" s="151"/>
      <c r="D2059" s="147"/>
      <c r="E2059" s="147"/>
      <c r="F2059" s="148"/>
      <c r="G2059" s="147"/>
      <c r="H2059" s="147"/>
      <c r="I2059" s="121"/>
      <c r="J2059" s="121"/>
      <c r="K2059" s="48"/>
      <c r="L2059" s="50"/>
      <c r="M2059" s="50"/>
    </row>
    <row r="2060" spans="2:13" s="36" customFormat="1" x14ac:dyDescent="0.3">
      <c r="B2060" s="126"/>
      <c r="C2060" s="151"/>
      <c r="D2060" s="147"/>
      <c r="E2060" s="147"/>
      <c r="F2060" s="148"/>
      <c r="G2060" s="147"/>
      <c r="H2060" s="147"/>
      <c r="I2060" s="121"/>
      <c r="J2060" s="121"/>
      <c r="K2060" s="48"/>
      <c r="L2060" s="50"/>
      <c r="M2060" s="50"/>
    </row>
    <row r="2061" spans="2:13" s="36" customFormat="1" x14ac:dyDescent="0.3">
      <c r="B2061" s="126"/>
      <c r="C2061" s="151"/>
      <c r="D2061" s="147"/>
      <c r="E2061" s="147"/>
      <c r="F2061" s="148"/>
      <c r="G2061" s="147"/>
      <c r="H2061" s="147"/>
      <c r="I2061" s="121"/>
      <c r="J2061" s="121"/>
      <c r="K2061" s="48"/>
      <c r="L2061" s="50"/>
      <c r="M2061" s="50"/>
    </row>
    <row r="2062" spans="2:13" s="36" customFormat="1" x14ac:dyDescent="0.3">
      <c r="B2062" s="126"/>
      <c r="C2062" s="151"/>
      <c r="D2062" s="147"/>
      <c r="E2062" s="147"/>
      <c r="F2062" s="148"/>
      <c r="G2062" s="147"/>
      <c r="H2062" s="147"/>
      <c r="I2062" s="121"/>
      <c r="J2062" s="121"/>
      <c r="K2062" s="48"/>
      <c r="L2062" s="50"/>
      <c r="M2062" s="50"/>
    </row>
    <row r="2063" spans="2:13" s="36" customFormat="1" x14ac:dyDescent="0.3">
      <c r="B2063" s="126"/>
      <c r="C2063" s="151"/>
      <c r="D2063" s="147"/>
      <c r="E2063" s="147"/>
      <c r="F2063" s="148"/>
      <c r="G2063" s="147"/>
      <c r="H2063" s="147"/>
      <c r="I2063" s="121"/>
      <c r="J2063" s="121"/>
      <c r="K2063" s="48"/>
      <c r="L2063" s="50"/>
      <c r="M2063" s="50"/>
    </row>
    <row r="2064" spans="2:13" s="36" customFormat="1" x14ac:dyDescent="0.3">
      <c r="B2064" s="126"/>
      <c r="C2064" s="151"/>
      <c r="D2064" s="147"/>
      <c r="E2064" s="147"/>
      <c r="F2064" s="148"/>
      <c r="G2064" s="147"/>
      <c r="H2064" s="147"/>
      <c r="I2064" s="121"/>
      <c r="J2064" s="121"/>
      <c r="K2064" s="48"/>
      <c r="L2064" s="50"/>
      <c r="M2064" s="50"/>
    </row>
    <row r="2065" spans="2:13" s="36" customFormat="1" x14ac:dyDescent="0.3">
      <c r="B2065" s="126"/>
      <c r="C2065" s="151"/>
      <c r="D2065" s="147"/>
      <c r="E2065" s="147"/>
      <c r="F2065" s="148"/>
      <c r="G2065" s="147"/>
      <c r="H2065" s="147"/>
      <c r="I2065" s="121"/>
      <c r="J2065" s="121"/>
      <c r="K2065" s="48"/>
      <c r="L2065" s="50"/>
      <c r="M2065" s="50"/>
    </row>
    <row r="2066" spans="2:13" s="36" customFormat="1" x14ac:dyDescent="0.3">
      <c r="B2066" s="126"/>
      <c r="C2066" s="151"/>
      <c r="D2066" s="147"/>
      <c r="E2066" s="147"/>
      <c r="F2066" s="148"/>
      <c r="G2066" s="147"/>
      <c r="H2066" s="147"/>
      <c r="I2066" s="121"/>
      <c r="J2066" s="121"/>
      <c r="K2066" s="48"/>
      <c r="L2066" s="50"/>
      <c r="M2066" s="50"/>
    </row>
    <row r="2067" spans="2:13" s="36" customFormat="1" x14ac:dyDescent="0.3">
      <c r="B2067" s="126"/>
      <c r="C2067" s="151"/>
      <c r="D2067" s="147"/>
      <c r="E2067" s="147"/>
      <c r="F2067" s="148"/>
      <c r="G2067" s="147"/>
      <c r="H2067" s="147"/>
      <c r="I2067" s="121"/>
      <c r="J2067" s="121"/>
      <c r="K2067" s="48"/>
      <c r="L2067" s="50"/>
      <c r="M2067" s="50"/>
    </row>
    <row r="2068" spans="2:13" s="36" customFormat="1" x14ac:dyDescent="0.3">
      <c r="B2068" s="126"/>
      <c r="C2068" s="151"/>
      <c r="D2068" s="147"/>
      <c r="E2068" s="147"/>
      <c r="F2068" s="148"/>
      <c r="G2068" s="147"/>
      <c r="H2068" s="147"/>
      <c r="I2068" s="121"/>
      <c r="J2068" s="121"/>
      <c r="K2068" s="48"/>
      <c r="L2068" s="50"/>
      <c r="M2068" s="50"/>
    </row>
    <row r="2069" spans="2:13" s="36" customFormat="1" x14ac:dyDescent="0.3">
      <c r="B2069" s="126"/>
      <c r="C2069" s="151"/>
      <c r="D2069" s="147"/>
      <c r="E2069" s="147"/>
      <c r="F2069" s="148"/>
      <c r="G2069" s="147"/>
      <c r="H2069" s="147"/>
      <c r="I2069" s="121"/>
      <c r="J2069" s="121"/>
      <c r="K2069" s="48"/>
      <c r="L2069" s="50"/>
      <c r="M2069" s="50"/>
    </row>
    <row r="2070" spans="2:13" s="36" customFormat="1" x14ac:dyDescent="0.3">
      <c r="B2070" s="126"/>
      <c r="C2070" s="151"/>
      <c r="D2070" s="147"/>
      <c r="E2070" s="147"/>
      <c r="F2070" s="148"/>
      <c r="G2070" s="147"/>
      <c r="H2070" s="147"/>
      <c r="I2070" s="121"/>
      <c r="J2070" s="121"/>
      <c r="K2070" s="48"/>
      <c r="L2070" s="50"/>
      <c r="M2070" s="50"/>
    </row>
    <row r="2071" spans="2:13" s="36" customFormat="1" x14ac:dyDescent="0.3">
      <c r="B2071" s="126"/>
      <c r="C2071" s="151"/>
      <c r="D2071" s="147"/>
      <c r="E2071" s="147"/>
      <c r="F2071" s="148"/>
      <c r="G2071" s="147"/>
      <c r="H2071" s="147"/>
      <c r="I2071" s="121"/>
      <c r="J2071" s="121"/>
      <c r="K2071" s="48"/>
      <c r="L2071" s="50"/>
      <c r="M2071" s="50"/>
    </row>
    <row r="2072" spans="2:13" s="36" customFormat="1" x14ac:dyDescent="0.3">
      <c r="B2072" s="126"/>
      <c r="C2072" s="151"/>
      <c r="D2072" s="147"/>
      <c r="E2072" s="147"/>
      <c r="F2072" s="148"/>
      <c r="G2072" s="147"/>
      <c r="H2072" s="147"/>
      <c r="I2072" s="121"/>
      <c r="J2072" s="121"/>
      <c r="K2072" s="48"/>
      <c r="L2072" s="50"/>
      <c r="M2072" s="50"/>
    </row>
    <row r="2073" spans="2:13" s="36" customFormat="1" x14ac:dyDescent="0.3">
      <c r="B2073" s="126"/>
      <c r="C2073" s="151"/>
      <c r="D2073" s="147"/>
      <c r="E2073" s="147"/>
      <c r="F2073" s="148"/>
      <c r="G2073" s="147"/>
      <c r="H2073" s="147"/>
      <c r="I2073" s="121"/>
      <c r="J2073" s="121"/>
      <c r="K2073" s="48"/>
      <c r="L2073" s="50"/>
      <c r="M2073" s="50"/>
    </row>
    <row r="2074" spans="2:13" s="36" customFormat="1" x14ac:dyDescent="0.3">
      <c r="B2074" s="126"/>
      <c r="C2074" s="151"/>
      <c r="D2074" s="147"/>
      <c r="E2074" s="147"/>
      <c r="F2074" s="148"/>
      <c r="G2074" s="147"/>
      <c r="H2074" s="147"/>
      <c r="I2074" s="121"/>
      <c r="J2074" s="121"/>
      <c r="K2074" s="48"/>
      <c r="L2074" s="50"/>
      <c r="M2074" s="50"/>
    </row>
    <row r="2075" spans="2:13" s="36" customFormat="1" x14ac:dyDescent="0.3">
      <c r="B2075" s="126"/>
      <c r="C2075" s="151"/>
      <c r="D2075" s="147"/>
      <c r="E2075" s="147"/>
      <c r="F2075" s="148"/>
      <c r="G2075" s="147"/>
      <c r="H2075" s="147"/>
      <c r="I2075" s="121"/>
      <c r="J2075" s="121"/>
      <c r="K2075" s="48"/>
      <c r="L2075" s="50"/>
      <c r="M2075" s="50"/>
    </row>
    <row r="2076" spans="2:13" s="36" customFormat="1" x14ac:dyDescent="0.3">
      <c r="B2076" s="126"/>
      <c r="C2076" s="151"/>
      <c r="D2076" s="147"/>
      <c r="E2076" s="147"/>
      <c r="F2076" s="148"/>
      <c r="G2076" s="147"/>
      <c r="H2076" s="147"/>
      <c r="I2076" s="121"/>
      <c r="J2076" s="121"/>
      <c r="K2076" s="48"/>
      <c r="L2076" s="50"/>
      <c r="M2076" s="50"/>
    </row>
    <row r="2077" spans="2:13" s="36" customFormat="1" x14ac:dyDescent="0.3">
      <c r="B2077" s="126"/>
      <c r="C2077" s="151"/>
      <c r="D2077" s="147"/>
      <c r="E2077" s="147"/>
      <c r="F2077" s="148"/>
      <c r="G2077" s="147"/>
      <c r="H2077" s="147"/>
      <c r="I2077" s="121"/>
      <c r="J2077" s="121"/>
      <c r="K2077" s="48"/>
      <c r="L2077" s="50"/>
      <c r="M2077" s="50"/>
    </row>
    <row r="2078" spans="2:13" s="36" customFormat="1" x14ac:dyDescent="0.3">
      <c r="B2078" s="126"/>
      <c r="C2078" s="151"/>
      <c r="D2078" s="147"/>
      <c r="E2078" s="147"/>
      <c r="F2078" s="148"/>
      <c r="G2078" s="147"/>
      <c r="H2078" s="147"/>
      <c r="I2078" s="121"/>
      <c r="J2078" s="121"/>
      <c r="K2078" s="48"/>
      <c r="L2078" s="50"/>
      <c r="M2078" s="50"/>
    </row>
    <row r="2079" spans="2:13" s="36" customFormat="1" x14ac:dyDescent="0.3">
      <c r="B2079" s="126"/>
      <c r="C2079" s="151"/>
      <c r="D2079" s="147"/>
      <c r="E2079" s="147"/>
      <c r="F2079" s="148"/>
      <c r="G2079" s="147"/>
      <c r="H2079" s="147"/>
      <c r="I2079" s="121"/>
      <c r="J2079" s="121"/>
      <c r="K2079" s="48"/>
      <c r="L2079" s="50"/>
      <c r="M2079" s="50"/>
    </row>
    <row r="2080" spans="2:13" s="36" customFormat="1" x14ac:dyDescent="0.3">
      <c r="B2080" s="126"/>
      <c r="C2080" s="151"/>
      <c r="D2080" s="147"/>
      <c r="E2080" s="147"/>
      <c r="F2080" s="148"/>
      <c r="G2080" s="147"/>
      <c r="H2080" s="147"/>
      <c r="I2080" s="121"/>
      <c r="J2080" s="121"/>
      <c r="K2080" s="48"/>
      <c r="L2080" s="50"/>
      <c r="M2080" s="50"/>
    </row>
    <row r="2081" spans="2:13" s="36" customFormat="1" x14ac:dyDescent="0.3">
      <c r="B2081" s="126"/>
      <c r="C2081" s="151"/>
      <c r="D2081" s="147"/>
      <c r="E2081" s="147"/>
      <c r="F2081" s="148"/>
      <c r="G2081" s="147"/>
      <c r="H2081" s="147"/>
      <c r="I2081" s="121"/>
      <c r="J2081" s="121"/>
      <c r="K2081" s="48"/>
      <c r="L2081" s="50"/>
      <c r="M2081" s="50"/>
    </row>
    <row r="2082" spans="2:13" s="36" customFormat="1" x14ac:dyDescent="0.3">
      <c r="B2082" s="126"/>
      <c r="C2082" s="151"/>
      <c r="D2082" s="147"/>
      <c r="E2082" s="147"/>
      <c r="F2082" s="148"/>
      <c r="G2082" s="147"/>
      <c r="H2082" s="147"/>
      <c r="I2082" s="121"/>
      <c r="J2082" s="121"/>
      <c r="K2082" s="48"/>
      <c r="L2082" s="50"/>
      <c r="M2082" s="50"/>
    </row>
    <row r="2083" spans="2:13" s="36" customFormat="1" x14ac:dyDescent="0.3">
      <c r="B2083" s="126"/>
      <c r="C2083" s="151"/>
      <c r="D2083" s="147"/>
      <c r="E2083" s="147"/>
      <c r="F2083" s="148"/>
      <c r="G2083" s="147"/>
      <c r="H2083" s="147"/>
      <c r="I2083" s="121"/>
      <c r="J2083" s="121"/>
      <c r="K2083" s="48"/>
      <c r="L2083" s="50"/>
      <c r="M2083" s="50"/>
    </row>
    <row r="2084" spans="2:13" s="36" customFormat="1" x14ac:dyDescent="0.3">
      <c r="B2084" s="126"/>
      <c r="C2084" s="151"/>
      <c r="D2084" s="147"/>
      <c r="E2084" s="147"/>
      <c r="F2084" s="148"/>
      <c r="G2084" s="147"/>
      <c r="H2084" s="147"/>
      <c r="I2084" s="121"/>
      <c r="J2084" s="121"/>
      <c r="K2084" s="48"/>
      <c r="L2084" s="50"/>
      <c r="M2084" s="50"/>
    </row>
    <row r="2085" spans="2:13" s="36" customFormat="1" x14ac:dyDescent="0.3">
      <c r="B2085" s="126"/>
      <c r="C2085" s="151"/>
      <c r="D2085" s="147"/>
      <c r="E2085" s="147"/>
      <c r="F2085" s="148"/>
      <c r="G2085" s="147"/>
      <c r="H2085" s="147"/>
      <c r="I2085" s="121"/>
      <c r="J2085" s="121"/>
      <c r="K2085" s="48"/>
      <c r="L2085" s="50"/>
      <c r="M2085" s="50"/>
    </row>
    <row r="2086" spans="2:13" s="36" customFormat="1" x14ac:dyDescent="0.3">
      <c r="B2086" s="126"/>
      <c r="C2086" s="151"/>
      <c r="D2086" s="147"/>
      <c r="E2086" s="147"/>
      <c r="F2086" s="148"/>
      <c r="G2086" s="147"/>
      <c r="H2086" s="147"/>
      <c r="I2086" s="121"/>
      <c r="J2086" s="121"/>
      <c r="K2086" s="48"/>
      <c r="L2086" s="50"/>
      <c r="M2086" s="50"/>
    </row>
    <row r="2087" spans="2:13" s="36" customFormat="1" x14ac:dyDescent="0.3">
      <c r="B2087" s="126"/>
      <c r="C2087" s="151"/>
      <c r="D2087" s="147"/>
      <c r="E2087" s="147"/>
      <c r="F2087" s="148"/>
      <c r="G2087" s="147"/>
      <c r="H2087" s="147"/>
      <c r="I2087" s="121"/>
      <c r="J2087" s="121"/>
      <c r="K2087" s="48"/>
      <c r="L2087" s="50"/>
      <c r="M2087" s="50"/>
    </row>
    <row r="2088" spans="2:13" s="36" customFormat="1" x14ac:dyDescent="0.3">
      <c r="B2088" s="126"/>
      <c r="C2088" s="151"/>
      <c r="D2088" s="147"/>
      <c r="E2088" s="147"/>
      <c r="F2088" s="148"/>
      <c r="G2088" s="147"/>
      <c r="H2088" s="147"/>
      <c r="I2088" s="121"/>
      <c r="J2088" s="121"/>
      <c r="K2088" s="48"/>
      <c r="L2088" s="50"/>
      <c r="M2088" s="50"/>
    </row>
    <row r="2089" spans="2:13" s="36" customFormat="1" x14ac:dyDescent="0.3">
      <c r="B2089" s="126"/>
      <c r="C2089" s="151"/>
      <c r="D2089" s="147"/>
      <c r="E2089" s="147"/>
      <c r="F2089" s="148"/>
      <c r="G2089" s="147"/>
      <c r="H2089" s="147"/>
      <c r="I2089" s="121"/>
      <c r="J2089" s="121"/>
      <c r="K2089" s="48"/>
      <c r="L2089" s="50"/>
      <c r="M2089" s="50"/>
    </row>
    <row r="2090" spans="2:13" s="36" customFormat="1" x14ac:dyDescent="0.3">
      <c r="B2090" s="126"/>
      <c r="C2090" s="151"/>
      <c r="D2090" s="147"/>
      <c r="E2090" s="147"/>
      <c r="F2090" s="148"/>
      <c r="G2090" s="147"/>
      <c r="H2090" s="147"/>
      <c r="I2090" s="121"/>
      <c r="J2090" s="121"/>
      <c r="K2090" s="48"/>
      <c r="L2090" s="50"/>
      <c r="M2090" s="50"/>
    </row>
    <row r="2091" spans="2:13" s="36" customFormat="1" x14ac:dyDescent="0.3">
      <c r="B2091" s="126"/>
      <c r="C2091" s="151"/>
      <c r="D2091" s="147"/>
      <c r="E2091" s="147"/>
      <c r="F2091" s="148"/>
      <c r="G2091" s="147"/>
      <c r="H2091" s="147"/>
      <c r="I2091" s="121"/>
      <c r="J2091" s="121"/>
      <c r="K2091" s="48"/>
      <c r="L2091" s="50"/>
      <c r="M2091" s="50"/>
    </row>
    <row r="2092" spans="2:13" s="36" customFormat="1" x14ac:dyDescent="0.3">
      <c r="B2092" s="126"/>
      <c r="C2092" s="151"/>
      <c r="D2092" s="147"/>
      <c r="E2092" s="147"/>
      <c r="F2092" s="148"/>
      <c r="G2092" s="147"/>
      <c r="H2092" s="147"/>
      <c r="I2092" s="121"/>
      <c r="J2092" s="121"/>
      <c r="K2092" s="48"/>
      <c r="L2092" s="50"/>
      <c r="M2092" s="50"/>
    </row>
    <row r="2093" spans="2:13" s="36" customFormat="1" x14ac:dyDescent="0.3">
      <c r="B2093" s="126"/>
      <c r="C2093" s="151"/>
      <c r="D2093" s="147"/>
      <c r="E2093" s="147"/>
      <c r="F2093" s="148"/>
      <c r="G2093" s="147"/>
      <c r="H2093" s="147"/>
      <c r="I2093" s="121"/>
      <c r="J2093" s="121"/>
      <c r="K2093" s="48"/>
      <c r="L2093" s="50"/>
      <c r="M2093" s="50"/>
    </row>
    <row r="2094" spans="2:13" s="36" customFormat="1" x14ac:dyDescent="0.3">
      <c r="B2094" s="126"/>
      <c r="C2094" s="151"/>
      <c r="D2094" s="147"/>
      <c r="E2094" s="147"/>
      <c r="F2094" s="148"/>
      <c r="G2094" s="147"/>
      <c r="H2094" s="147"/>
      <c r="I2094" s="121"/>
      <c r="J2094" s="121"/>
      <c r="K2094" s="48"/>
      <c r="L2094" s="50"/>
      <c r="M2094" s="50"/>
    </row>
    <row r="2095" spans="2:13" s="36" customFormat="1" x14ac:dyDescent="0.3">
      <c r="B2095" s="126"/>
      <c r="C2095" s="151"/>
      <c r="D2095" s="147"/>
      <c r="E2095" s="147"/>
      <c r="F2095" s="148"/>
      <c r="G2095" s="147"/>
      <c r="H2095" s="147"/>
      <c r="I2095" s="121"/>
      <c r="J2095" s="121"/>
      <c r="K2095" s="48"/>
      <c r="L2095" s="50"/>
      <c r="M2095" s="50"/>
    </row>
    <row r="2096" spans="2:13" s="36" customFormat="1" x14ac:dyDescent="0.3">
      <c r="B2096" s="126"/>
      <c r="C2096" s="151"/>
      <c r="D2096" s="147"/>
      <c r="E2096" s="147"/>
      <c r="F2096" s="148"/>
      <c r="G2096" s="147"/>
      <c r="H2096" s="147"/>
      <c r="I2096" s="121"/>
      <c r="J2096" s="121"/>
      <c r="K2096" s="48"/>
      <c r="L2096" s="50"/>
      <c r="M2096" s="50"/>
    </row>
    <row r="2097" spans="2:13" s="36" customFormat="1" x14ac:dyDescent="0.3">
      <c r="B2097" s="126"/>
      <c r="C2097" s="151"/>
      <c r="D2097" s="147"/>
      <c r="E2097" s="147"/>
      <c r="F2097" s="148"/>
      <c r="G2097" s="147"/>
      <c r="H2097" s="147"/>
      <c r="I2097" s="121"/>
      <c r="J2097" s="121"/>
      <c r="K2097" s="48"/>
      <c r="L2097" s="50"/>
      <c r="M2097" s="50"/>
    </row>
    <row r="2098" spans="2:13" s="36" customFormat="1" x14ac:dyDescent="0.3">
      <c r="B2098" s="126"/>
      <c r="C2098" s="151"/>
      <c r="D2098" s="147"/>
      <c r="E2098" s="147"/>
      <c r="F2098" s="148"/>
      <c r="G2098" s="147"/>
      <c r="H2098" s="147"/>
      <c r="I2098" s="121"/>
      <c r="J2098" s="121"/>
      <c r="K2098" s="48"/>
      <c r="L2098" s="50"/>
      <c r="M2098" s="50"/>
    </row>
    <row r="2099" spans="2:13" s="36" customFormat="1" x14ac:dyDescent="0.3">
      <c r="B2099" s="126"/>
      <c r="C2099" s="151"/>
      <c r="D2099" s="147"/>
      <c r="E2099" s="147"/>
      <c r="F2099" s="148"/>
      <c r="G2099" s="147"/>
      <c r="H2099" s="147"/>
      <c r="I2099" s="121"/>
      <c r="J2099" s="121"/>
      <c r="K2099" s="48"/>
      <c r="L2099" s="50"/>
      <c r="M2099" s="50"/>
    </row>
    <row r="2100" spans="2:13" s="36" customFormat="1" x14ac:dyDescent="0.3">
      <c r="B2100" s="126"/>
      <c r="C2100" s="151"/>
      <c r="D2100" s="147"/>
      <c r="E2100" s="147"/>
      <c r="F2100" s="148"/>
      <c r="G2100" s="147"/>
      <c r="H2100" s="147"/>
      <c r="I2100" s="121"/>
      <c r="J2100" s="121"/>
      <c r="K2100" s="48"/>
      <c r="L2100" s="50"/>
      <c r="M2100" s="50"/>
    </row>
    <row r="2101" spans="2:13" s="36" customFormat="1" x14ac:dyDescent="0.3">
      <c r="B2101" s="126"/>
      <c r="C2101" s="151"/>
      <c r="D2101" s="147"/>
      <c r="E2101" s="147"/>
      <c r="F2101" s="148"/>
      <c r="G2101" s="147"/>
      <c r="H2101" s="147"/>
      <c r="I2101" s="121"/>
      <c r="J2101" s="121"/>
      <c r="K2101" s="48"/>
      <c r="L2101" s="50"/>
      <c r="M2101" s="50"/>
    </row>
    <row r="2102" spans="2:13" s="36" customFormat="1" x14ac:dyDescent="0.3">
      <c r="B2102" s="126"/>
      <c r="C2102" s="151"/>
      <c r="D2102" s="147"/>
      <c r="E2102" s="147"/>
      <c r="F2102" s="148"/>
      <c r="G2102" s="147"/>
      <c r="H2102" s="147"/>
      <c r="I2102" s="121"/>
      <c r="J2102" s="121"/>
      <c r="K2102" s="48"/>
      <c r="L2102" s="50"/>
      <c r="M2102" s="50"/>
    </row>
    <row r="2103" spans="2:13" s="36" customFormat="1" x14ac:dyDescent="0.3">
      <c r="B2103" s="126"/>
      <c r="C2103" s="151"/>
      <c r="D2103" s="147"/>
      <c r="E2103" s="147"/>
      <c r="F2103" s="148"/>
      <c r="G2103" s="147"/>
      <c r="H2103" s="147"/>
      <c r="I2103" s="121"/>
      <c r="J2103" s="121"/>
      <c r="K2103" s="48"/>
      <c r="L2103" s="50"/>
      <c r="M2103" s="50"/>
    </row>
    <row r="2104" spans="2:13" s="36" customFormat="1" x14ac:dyDescent="0.3">
      <c r="B2104" s="126"/>
      <c r="C2104" s="151"/>
      <c r="D2104" s="147"/>
      <c r="E2104" s="147"/>
      <c r="F2104" s="148"/>
      <c r="G2104" s="147"/>
      <c r="H2104" s="147"/>
      <c r="I2104" s="121"/>
      <c r="J2104" s="121"/>
      <c r="K2104" s="48"/>
      <c r="L2104" s="50"/>
      <c r="M2104" s="50"/>
    </row>
    <row r="2105" spans="2:13" s="36" customFormat="1" x14ac:dyDescent="0.3">
      <c r="B2105" s="126"/>
      <c r="C2105" s="151"/>
      <c r="D2105" s="147"/>
      <c r="E2105" s="147"/>
      <c r="F2105" s="148"/>
      <c r="G2105" s="147"/>
      <c r="H2105" s="147"/>
      <c r="I2105" s="121"/>
      <c r="J2105" s="121"/>
      <c r="K2105" s="48"/>
      <c r="L2105" s="50"/>
      <c r="M2105" s="50"/>
    </row>
    <row r="2106" spans="2:13" s="36" customFormat="1" x14ac:dyDescent="0.3">
      <c r="B2106" s="126"/>
      <c r="C2106" s="151"/>
      <c r="D2106" s="147"/>
      <c r="E2106" s="147"/>
      <c r="F2106" s="148"/>
      <c r="G2106" s="147"/>
      <c r="H2106" s="147"/>
      <c r="I2106" s="121"/>
      <c r="J2106" s="121"/>
      <c r="K2106" s="48"/>
      <c r="L2106" s="50"/>
      <c r="M2106" s="50"/>
    </row>
    <row r="2107" spans="2:13" s="36" customFormat="1" x14ac:dyDescent="0.3">
      <c r="B2107" s="126"/>
      <c r="C2107" s="151"/>
      <c r="D2107" s="147"/>
      <c r="E2107" s="147"/>
      <c r="F2107" s="148"/>
      <c r="G2107" s="147"/>
      <c r="H2107" s="147"/>
      <c r="I2107" s="121"/>
      <c r="J2107" s="121"/>
      <c r="K2107" s="48"/>
      <c r="L2107" s="50"/>
      <c r="M2107" s="50"/>
    </row>
    <row r="2108" spans="2:13" s="36" customFormat="1" x14ac:dyDescent="0.3">
      <c r="B2108" s="126"/>
      <c r="C2108" s="151"/>
      <c r="D2108" s="147"/>
      <c r="E2108" s="147"/>
      <c r="F2108" s="148"/>
      <c r="G2108" s="147"/>
      <c r="H2108" s="147"/>
      <c r="I2108" s="121"/>
      <c r="J2108" s="121"/>
      <c r="K2108" s="48"/>
      <c r="L2108" s="50"/>
      <c r="M2108" s="50"/>
    </row>
    <row r="2109" spans="2:13" s="36" customFormat="1" x14ac:dyDescent="0.3">
      <c r="B2109" s="126"/>
      <c r="C2109" s="151"/>
      <c r="D2109" s="147"/>
      <c r="E2109" s="147"/>
      <c r="F2109" s="148"/>
      <c r="G2109" s="147"/>
      <c r="H2109" s="147"/>
      <c r="I2109" s="121"/>
      <c r="J2109" s="121"/>
      <c r="K2109" s="48"/>
      <c r="L2109" s="50"/>
      <c r="M2109" s="50"/>
    </row>
    <row r="2110" spans="2:13" s="36" customFormat="1" x14ac:dyDescent="0.3">
      <c r="B2110" s="126"/>
      <c r="C2110" s="151"/>
      <c r="D2110" s="147"/>
      <c r="E2110" s="147"/>
      <c r="F2110" s="148"/>
      <c r="G2110" s="147"/>
      <c r="H2110" s="147"/>
      <c r="I2110" s="121"/>
      <c r="J2110" s="121"/>
      <c r="K2110" s="48"/>
      <c r="L2110" s="50"/>
      <c r="M2110" s="50"/>
    </row>
    <row r="2111" spans="2:13" s="36" customFormat="1" x14ac:dyDescent="0.3">
      <c r="B2111" s="126"/>
      <c r="C2111" s="151"/>
      <c r="D2111" s="147"/>
      <c r="E2111" s="147"/>
      <c r="F2111" s="148"/>
      <c r="G2111" s="147"/>
      <c r="H2111" s="147"/>
      <c r="I2111" s="121"/>
      <c r="J2111" s="121"/>
      <c r="K2111" s="48"/>
      <c r="L2111" s="50"/>
      <c r="M2111" s="50"/>
    </row>
    <row r="2112" spans="2:13" s="36" customFormat="1" x14ac:dyDescent="0.3">
      <c r="B2112" s="126"/>
      <c r="C2112" s="151"/>
      <c r="D2112" s="147"/>
      <c r="E2112" s="147"/>
      <c r="F2112" s="148"/>
      <c r="G2112" s="147"/>
      <c r="H2112" s="147"/>
      <c r="I2112" s="121"/>
      <c r="J2112" s="121"/>
      <c r="K2112" s="48"/>
      <c r="L2112" s="50"/>
      <c r="M2112" s="50"/>
    </row>
    <row r="2113" spans="2:13" s="36" customFormat="1" x14ac:dyDescent="0.3">
      <c r="B2113" s="126"/>
      <c r="C2113" s="151"/>
      <c r="D2113" s="147"/>
      <c r="E2113" s="147"/>
      <c r="F2113" s="148"/>
      <c r="G2113" s="147"/>
      <c r="H2113" s="147"/>
      <c r="I2113" s="121"/>
      <c r="J2113" s="121"/>
      <c r="K2113" s="48"/>
      <c r="L2113" s="50"/>
      <c r="M2113" s="50"/>
    </row>
    <row r="2114" spans="2:13" s="36" customFormat="1" x14ac:dyDescent="0.3">
      <c r="B2114" s="126"/>
      <c r="C2114" s="151"/>
      <c r="D2114" s="147"/>
      <c r="E2114" s="147"/>
      <c r="F2114" s="148"/>
      <c r="G2114" s="147"/>
      <c r="H2114" s="147"/>
      <c r="I2114" s="121"/>
      <c r="J2114" s="121"/>
      <c r="K2114" s="48"/>
      <c r="L2114" s="50"/>
      <c r="M2114" s="50"/>
    </row>
    <row r="2115" spans="2:13" s="36" customFormat="1" x14ac:dyDescent="0.3">
      <c r="B2115" s="126"/>
      <c r="C2115" s="151"/>
      <c r="D2115" s="147"/>
      <c r="E2115" s="147"/>
      <c r="F2115" s="148"/>
      <c r="G2115" s="147"/>
      <c r="H2115" s="147"/>
      <c r="I2115" s="121"/>
      <c r="J2115" s="121"/>
      <c r="K2115" s="48"/>
      <c r="L2115" s="50"/>
      <c r="M2115" s="50"/>
    </row>
    <row r="2116" spans="2:13" s="36" customFormat="1" x14ac:dyDescent="0.3">
      <c r="B2116" s="126"/>
      <c r="C2116" s="151"/>
      <c r="D2116" s="147"/>
      <c r="E2116" s="147"/>
      <c r="F2116" s="148"/>
      <c r="G2116" s="147"/>
      <c r="H2116" s="147"/>
      <c r="I2116" s="121"/>
      <c r="J2116" s="121"/>
      <c r="K2116" s="48"/>
      <c r="L2116" s="50"/>
      <c r="M2116" s="50"/>
    </row>
    <row r="2117" spans="2:13" s="36" customFormat="1" x14ac:dyDescent="0.3">
      <c r="B2117" s="126"/>
      <c r="C2117" s="151"/>
      <c r="D2117" s="147"/>
      <c r="E2117" s="147"/>
      <c r="F2117" s="148"/>
      <c r="G2117" s="147"/>
      <c r="H2117" s="147"/>
      <c r="I2117" s="121"/>
      <c r="J2117" s="121"/>
      <c r="K2117" s="48"/>
      <c r="L2117" s="50"/>
      <c r="M2117" s="50"/>
    </row>
    <row r="2118" spans="2:13" s="36" customFormat="1" x14ac:dyDescent="0.3">
      <c r="B2118" s="126"/>
      <c r="C2118" s="151"/>
      <c r="D2118" s="147"/>
      <c r="E2118" s="147"/>
      <c r="F2118" s="148"/>
      <c r="G2118" s="147"/>
      <c r="H2118" s="147"/>
      <c r="I2118" s="121"/>
      <c r="J2118" s="121"/>
      <c r="K2118" s="48"/>
      <c r="L2118" s="50"/>
      <c r="M2118" s="50"/>
    </row>
    <row r="2119" spans="2:13" s="36" customFormat="1" x14ac:dyDescent="0.3">
      <c r="B2119" s="126"/>
      <c r="C2119" s="151"/>
      <c r="D2119" s="147"/>
      <c r="E2119" s="147"/>
      <c r="F2119" s="148"/>
      <c r="G2119" s="147"/>
      <c r="H2119" s="147"/>
      <c r="I2119" s="121"/>
      <c r="J2119" s="121"/>
      <c r="K2119" s="48"/>
      <c r="L2119" s="50"/>
      <c r="M2119" s="50"/>
    </row>
    <row r="2120" spans="2:13" s="36" customFormat="1" x14ac:dyDescent="0.3">
      <c r="B2120" s="126"/>
      <c r="C2120" s="151"/>
      <c r="D2120" s="147"/>
      <c r="E2120" s="147"/>
      <c r="F2120" s="148"/>
      <c r="G2120" s="147"/>
      <c r="H2120" s="147"/>
      <c r="I2120" s="121"/>
      <c r="J2120" s="121"/>
      <c r="K2120" s="48"/>
      <c r="L2120" s="50"/>
      <c r="M2120" s="50"/>
    </row>
    <row r="2121" spans="2:13" s="36" customFormat="1" x14ac:dyDescent="0.3">
      <c r="B2121" s="126"/>
      <c r="C2121" s="151"/>
      <c r="D2121" s="147"/>
      <c r="E2121" s="147"/>
      <c r="F2121" s="148"/>
      <c r="G2121" s="147"/>
      <c r="H2121" s="147"/>
      <c r="I2121" s="121"/>
      <c r="J2121" s="121"/>
      <c r="K2121" s="48"/>
      <c r="L2121" s="50"/>
      <c r="M2121" s="50"/>
    </row>
    <row r="2122" spans="2:13" s="36" customFormat="1" x14ac:dyDescent="0.3">
      <c r="B2122" s="126"/>
      <c r="C2122" s="151"/>
      <c r="D2122" s="147"/>
      <c r="E2122" s="147"/>
      <c r="F2122" s="148"/>
      <c r="G2122" s="147"/>
      <c r="H2122" s="147"/>
      <c r="I2122" s="121"/>
      <c r="J2122" s="121"/>
      <c r="K2122" s="48"/>
      <c r="L2122" s="50"/>
      <c r="M2122" s="50"/>
    </row>
    <row r="2123" spans="2:13" s="36" customFormat="1" x14ac:dyDescent="0.3">
      <c r="B2123" s="126"/>
      <c r="C2123" s="151"/>
      <c r="D2123" s="147"/>
      <c r="E2123" s="147"/>
      <c r="F2123" s="148"/>
      <c r="G2123" s="147"/>
      <c r="H2123" s="147"/>
      <c r="I2123" s="121"/>
      <c r="J2123" s="121"/>
      <c r="K2123" s="48"/>
      <c r="L2123" s="50"/>
      <c r="M2123" s="50"/>
    </row>
    <row r="2124" spans="2:13" s="36" customFormat="1" x14ac:dyDescent="0.3">
      <c r="B2124" s="126"/>
      <c r="C2124" s="151"/>
      <c r="D2124" s="147"/>
      <c r="E2124" s="147"/>
      <c r="F2124" s="148"/>
      <c r="G2124" s="147"/>
      <c r="H2124" s="147"/>
      <c r="I2124" s="121"/>
      <c r="J2124" s="121"/>
      <c r="K2124" s="48"/>
      <c r="L2124" s="50"/>
      <c r="M2124" s="50"/>
    </row>
    <row r="2125" spans="2:13" s="36" customFormat="1" x14ac:dyDescent="0.3">
      <c r="B2125" s="126"/>
      <c r="C2125" s="151"/>
      <c r="D2125" s="147"/>
      <c r="E2125" s="147"/>
      <c r="F2125" s="148"/>
      <c r="G2125" s="147"/>
      <c r="H2125" s="147"/>
      <c r="I2125" s="121"/>
      <c r="J2125" s="121"/>
      <c r="K2125" s="48"/>
      <c r="L2125" s="50"/>
      <c r="M2125" s="50"/>
    </row>
    <row r="2126" spans="2:13" s="36" customFormat="1" x14ac:dyDescent="0.3">
      <c r="B2126" s="126"/>
      <c r="C2126" s="151"/>
      <c r="D2126" s="147"/>
      <c r="E2126" s="147"/>
      <c r="F2126" s="148"/>
      <c r="G2126" s="147"/>
      <c r="H2126" s="147"/>
      <c r="I2126" s="121"/>
      <c r="J2126" s="121"/>
      <c r="K2126" s="48"/>
      <c r="L2126" s="50"/>
      <c r="M2126" s="50"/>
    </row>
    <row r="2127" spans="2:13" s="36" customFormat="1" x14ac:dyDescent="0.3">
      <c r="B2127" s="126"/>
      <c r="C2127" s="151"/>
      <c r="D2127" s="147"/>
      <c r="E2127" s="147"/>
      <c r="F2127" s="148"/>
      <c r="G2127" s="147"/>
      <c r="H2127" s="147"/>
      <c r="I2127" s="121"/>
      <c r="J2127" s="121"/>
      <c r="K2127" s="48"/>
      <c r="L2127" s="50"/>
      <c r="M2127" s="50"/>
    </row>
    <row r="2128" spans="2:13" s="36" customFormat="1" x14ac:dyDescent="0.3">
      <c r="B2128" s="126"/>
      <c r="C2128" s="151"/>
      <c r="D2128" s="147"/>
      <c r="E2128" s="147"/>
      <c r="F2128" s="148"/>
      <c r="G2128" s="147"/>
      <c r="H2128" s="147"/>
      <c r="I2128" s="121"/>
      <c r="J2128" s="121"/>
      <c r="K2128" s="48"/>
      <c r="L2128" s="50"/>
      <c r="M2128" s="50"/>
    </row>
    <row r="2129" spans="2:13" s="36" customFormat="1" x14ac:dyDescent="0.3">
      <c r="B2129" s="126"/>
      <c r="C2129" s="151"/>
      <c r="D2129" s="147"/>
      <c r="E2129" s="147"/>
      <c r="F2129" s="148"/>
      <c r="G2129" s="147"/>
      <c r="H2129" s="147"/>
      <c r="I2129" s="121"/>
      <c r="J2129" s="121"/>
      <c r="K2129" s="48"/>
      <c r="L2129" s="50"/>
      <c r="M2129" s="50"/>
    </row>
    <row r="2130" spans="2:13" s="36" customFormat="1" x14ac:dyDescent="0.3">
      <c r="B2130" s="126"/>
      <c r="C2130" s="151"/>
      <c r="D2130" s="147"/>
      <c r="E2130" s="147"/>
      <c r="F2130" s="148"/>
      <c r="G2130" s="147"/>
      <c r="H2130" s="147"/>
      <c r="I2130" s="121"/>
      <c r="J2130" s="121"/>
      <c r="K2130" s="48"/>
      <c r="L2130" s="50"/>
      <c r="M2130" s="50"/>
    </row>
    <row r="2131" spans="2:13" s="36" customFormat="1" x14ac:dyDescent="0.3">
      <c r="B2131" s="126"/>
      <c r="C2131" s="151"/>
      <c r="D2131" s="147"/>
      <c r="E2131" s="147"/>
      <c r="F2131" s="148"/>
      <c r="G2131" s="147"/>
      <c r="H2131" s="147"/>
      <c r="I2131" s="121"/>
      <c r="J2131" s="121"/>
      <c r="K2131" s="48"/>
      <c r="L2131" s="50"/>
      <c r="M2131" s="50"/>
    </row>
    <row r="2132" spans="2:13" s="36" customFormat="1" x14ac:dyDescent="0.3">
      <c r="B2132" s="126"/>
      <c r="C2132" s="151"/>
      <c r="D2132" s="147"/>
      <c r="E2132" s="147"/>
      <c r="F2132" s="148"/>
      <c r="G2132" s="147"/>
      <c r="H2132" s="147"/>
      <c r="I2132" s="121"/>
      <c r="J2132" s="121"/>
      <c r="K2132" s="48"/>
      <c r="L2132" s="50"/>
      <c r="M2132" s="50"/>
    </row>
    <row r="2133" spans="2:13" s="36" customFormat="1" x14ac:dyDescent="0.3">
      <c r="B2133" s="126"/>
      <c r="C2133" s="151"/>
      <c r="D2133" s="147"/>
      <c r="E2133" s="147"/>
      <c r="F2133" s="148"/>
      <c r="G2133" s="147"/>
      <c r="H2133" s="147"/>
      <c r="I2133" s="121"/>
      <c r="J2133" s="121"/>
      <c r="K2133" s="48"/>
      <c r="L2133" s="50"/>
      <c r="M2133" s="50"/>
    </row>
    <row r="2134" spans="2:13" s="36" customFormat="1" x14ac:dyDescent="0.3">
      <c r="B2134" s="126"/>
      <c r="C2134" s="151"/>
      <c r="D2134" s="147"/>
      <c r="E2134" s="147"/>
      <c r="F2134" s="148"/>
      <c r="G2134" s="147"/>
      <c r="H2134" s="147"/>
      <c r="I2134" s="121"/>
      <c r="J2134" s="121"/>
      <c r="K2134" s="48"/>
      <c r="L2134" s="50"/>
      <c r="M2134" s="50"/>
    </row>
    <row r="2135" spans="2:13" s="36" customFormat="1" x14ac:dyDescent="0.3">
      <c r="B2135" s="126"/>
      <c r="C2135" s="151"/>
      <c r="D2135" s="147"/>
      <c r="E2135" s="147"/>
      <c r="F2135" s="148"/>
      <c r="G2135" s="147"/>
      <c r="H2135" s="147"/>
      <c r="I2135" s="121"/>
      <c r="J2135" s="121"/>
      <c r="K2135" s="48"/>
      <c r="L2135" s="50"/>
      <c r="M2135" s="50"/>
    </row>
    <row r="2136" spans="2:13" s="36" customFormat="1" x14ac:dyDescent="0.3">
      <c r="B2136" s="126"/>
      <c r="C2136" s="151"/>
      <c r="D2136" s="147"/>
      <c r="E2136" s="147"/>
      <c r="F2136" s="148"/>
      <c r="G2136" s="147"/>
      <c r="H2136" s="147"/>
      <c r="I2136" s="121"/>
      <c r="J2136" s="121"/>
      <c r="K2136" s="48"/>
      <c r="L2136" s="50"/>
      <c r="M2136" s="50"/>
    </row>
    <row r="2137" spans="2:13" s="36" customFormat="1" x14ac:dyDescent="0.3">
      <c r="B2137" s="126"/>
      <c r="C2137" s="151"/>
      <c r="D2137" s="147"/>
      <c r="E2137" s="147"/>
      <c r="F2137" s="148"/>
      <c r="G2137" s="147"/>
      <c r="H2137" s="147"/>
      <c r="I2137" s="121"/>
      <c r="J2137" s="121"/>
      <c r="K2137" s="48"/>
      <c r="L2137" s="50"/>
      <c r="M2137" s="50"/>
    </row>
    <row r="2138" spans="2:13" s="36" customFormat="1" x14ac:dyDescent="0.3">
      <c r="B2138" s="126"/>
      <c r="C2138" s="151"/>
      <c r="D2138" s="147"/>
      <c r="E2138" s="147"/>
      <c r="F2138" s="148"/>
      <c r="G2138" s="147"/>
      <c r="H2138" s="147"/>
      <c r="I2138" s="121"/>
      <c r="J2138" s="121"/>
      <c r="K2138" s="48"/>
      <c r="L2138" s="50"/>
      <c r="M2138" s="50"/>
    </row>
    <row r="2139" spans="2:13" s="36" customFormat="1" x14ac:dyDescent="0.3">
      <c r="B2139" s="126"/>
      <c r="C2139" s="151"/>
      <c r="D2139" s="147"/>
      <c r="E2139" s="147"/>
      <c r="F2139" s="148"/>
      <c r="G2139" s="147"/>
      <c r="H2139" s="147"/>
      <c r="I2139" s="121"/>
      <c r="J2139" s="121"/>
      <c r="K2139" s="48"/>
      <c r="L2139" s="50"/>
      <c r="M2139" s="50"/>
    </row>
    <row r="2140" spans="2:13" s="36" customFormat="1" x14ac:dyDescent="0.3">
      <c r="B2140" s="126"/>
      <c r="C2140" s="151"/>
      <c r="D2140" s="147"/>
      <c r="E2140" s="147"/>
      <c r="F2140" s="148"/>
      <c r="G2140" s="147"/>
      <c r="H2140" s="147"/>
      <c r="I2140" s="121"/>
      <c r="J2140" s="121"/>
      <c r="K2140" s="48"/>
      <c r="L2140" s="50"/>
      <c r="M2140" s="50"/>
    </row>
    <row r="2141" spans="2:13" s="36" customFormat="1" x14ac:dyDescent="0.3">
      <c r="B2141" s="126"/>
      <c r="C2141" s="151"/>
      <c r="D2141" s="147"/>
      <c r="E2141" s="147"/>
      <c r="F2141" s="148"/>
      <c r="G2141" s="147"/>
      <c r="H2141" s="147"/>
      <c r="I2141" s="121"/>
      <c r="J2141" s="121"/>
      <c r="K2141" s="48"/>
      <c r="L2141" s="50"/>
      <c r="M2141" s="50"/>
    </row>
    <row r="2142" spans="2:13" s="36" customFormat="1" x14ac:dyDescent="0.3">
      <c r="B2142" s="126"/>
      <c r="C2142" s="151"/>
      <c r="D2142" s="147"/>
      <c r="E2142" s="147"/>
      <c r="F2142" s="148"/>
      <c r="G2142" s="147"/>
      <c r="H2142" s="147"/>
      <c r="I2142" s="121"/>
      <c r="J2142" s="121"/>
      <c r="K2142" s="48"/>
      <c r="L2142" s="50"/>
      <c r="M2142" s="50"/>
    </row>
    <row r="2143" spans="2:13" s="36" customFormat="1" x14ac:dyDescent="0.3">
      <c r="B2143" s="126"/>
      <c r="C2143" s="151"/>
      <c r="D2143" s="147"/>
      <c r="E2143" s="147"/>
      <c r="F2143" s="148"/>
      <c r="G2143" s="147"/>
      <c r="H2143" s="147"/>
      <c r="I2143" s="121"/>
      <c r="J2143" s="121"/>
      <c r="K2143" s="48"/>
      <c r="L2143" s="50"/>
      <c r="M2143" s="50"/>
    </row>
    <row r="2144" spans="2:13" s="36" customFormat="1" x14ac:dyDescent="0.3">
      <c r="B2144" s="126"/>
      <c r="C2144" s="151"/>
      <c r="D2144" s="147"/>
      <c r="E2144" s="147"/>
      <c r="F2144" s="148"/>
      <c r="G2144" s="147"/>
      <c r="H2144" s="147"/>
      <c r="I2144" s="121"/>
      <c r="J2144" s="121"/>
      <c r="K2144" s="48"/>
      <c r="L2144" s="50"/>
      <c r="M2144" s="50"/>
    </row>
    <row r="2145" spans="2:13" s="36" customFormat="1" x14ac:dyDescent="0.3">
      <c r="B2145" s="126"/>
      <c r="C2145" s="151"/>
      <c r="D2145" s="147"/>
      <c r="E2145" s="147"/>
      <c r="F2145" s="148"/>
      <c r="G2145" s="147"/>
      <c r="H2145" s="147"/>
      <c r="I2145" s="121"/>
      <c r="J2145" s="121"/>
      <c r="K2145" s="48"/>
      <c r="L2145" s="50"/>
      <c r="M2145" s="50"/>
    </row>
    <row r="2146" spans="2:13" s="36" customFormat="1" x14ac:dyDescent="0.3">
      <c r="B2146" s="126"/>
      <c r="C2146" s="151"/>
      <c r="D2146" s="147"/>
      <c r="E2146" s="147"/>
      <c r="F2146" s="148"/>
      <c r="G2146" s="147"/>
      <c r="H2146" s="147"/>
      <c r="I2146" s="121"/>
      <c r="J2146" s="121"/>
      <c r="K2146" s="48"/>
      <c r="L2146" s="50"/>
      <c r="M2146" s="50"/>
    </row>
    <row r="2147" spans="2:13" s="36" customFormat="1" x14ac:dyDescent="0.3">
      <c r="B2147" s="126"/>
      <c r="C2147" s="151"/>
      <c r="D2147" s="147"/>
      <c r="E2147" s="147"/>
      <c r="F2147" s="148"/>
      <c r="G2147" s="147"/>
      <c r="H2147" s="147"/>
      <c r="I2147" s="121"/>
      <c r="J2147" s="121"/>
      <c r="K2147" s="48"/>
      <c r="L2147" s="50"/>
      <c r="M2147" s="50"/>
    </row>
    <row r="2148" spans="2:13" s="36" customFormat="1" x14ac:dyDescent="0.3">
      <c r="B2148" s="126"/>
      <c r="C2148" s="151"/>
      <c r="D2148" s="147"/>
      <c r="E2148" s="147"/>
      <c r="F2148" s="148"/>
      <c r="G2148" s="147"/>
      <c r="H2148" s="147"/>
      <c r="I2148" s="121"/>
      <c r="J2148" s="121"/>
      <c r="K2148" s="48"/>
      <c r="L2148" s="50"/>
      <c r="M2148" s="50"/>
    </row>
    <row r="2149" spans="2:13" s="36" customFormat="1" x14ac:dyDescent="0.3">
      <c r="B2149" s="126"/>
      <c r="C2149" s="151"/>
      <c r="D2149" s="147"/>
      <c r="E2149" s="147"/>
      <c r="F2149" s="148"/>
      <c r="G2149" s="147"/>
      <c r="H2149" s="147"/>
      <c r="I2149" s="121"/>
      <c r="J2149" s="121"/>
      <c r="K2149" s="48"/>
      <c r="L2149" s="50"/>
      <c r="M2149" s="50"/>
    </row>
    <row r="2150" spans="2:13" s="36" customFormat="1" x14ac:dyDescent="0.3">
      <c r="B2150" s="126"/>
      <c r="C2150" s="151"/>
      <c r="D2150" s="147"/>
      <c r="E2150" s="147"/>
      <c r="F2150" s="148"/>
      <c r="G2150" s="147"/>
      <c r="H2150" s="147"/>
      <c r="I2150" s="121"/>
      <c r="J2150" s="121"/>
      <c r="K2150" s="48"/>
      <c r="L2150" s="50"/>
      <c r="M2150" s="50"/>
    </row>
    <row r="2151" spans="2:13" s="36" customFormat="1" x14ac:dyDescent="0.3">
      <c r="B2151" s="126"/>
      <c r="C2151" s="151"/>
      <c r="D2151" s="147"/>
      <c r="E2151" s="147"/>
      <c r="F2151" s="148"/>
      <c r="G2151" s="147"/>
      <c r="H2151" s="147"/>
      <c r="I2151" s="121"/>
      <c r="J2151" s="121"/>
      <c r="K2151" s="48"/>
      <c r="L2151" s="50"/>
      <c r="M2151" s="50"/>
    </row>
    <row r="2152" spans="2:13" s="36" customFormat="1" x14ac:dyDescent="0.3">
      <c r="B2152" s="126"/>
      <c r="C2152" s="151"/>
      <c r="D2152" s="147"/>
      <c r="E2152" s="147"/>
      <c r="F2152" s="148"/>
      <c r="G2152" s="147"/>
      <c r="H2152" s="147"/>
      <c r="I2152" s="121"/>
      <c r="J2152" s="121"/>
      <c r="K2152" s="48"/>
      <c r="L2152" s="50"/>
      <c r="M2152" s="50"/>
    </row>
    <row r="2153" spans="2:13" s="36" customFormat="1" x14ac:dyDescent="0.3">
      <c r="B2153" s="126"/>
      <c r="C2153" s="151"/>
      <c r="D2153" s="147"/>
      <c r="E2153" s="147"/>
      <c r="F2153" s="148"/>
      <c r="G2153" s="147"/>
      <c r="H2153" s="147"/>
      <c r="I2153" s="121"/>
      <c r="J2153" s="121"/>
      <c r="K2153" s="48"/>
      <c r="L2153" s="50"/>
      <c r="M2153" s="50"/>
    </row>
    <row r="2154" spans="2:13" s="36" customFormat="1" x14ac:dyDescent="0.3">
      <c r="B2154" s="126"/>
      <c r="C2154" s="151"/>
      <c r="D2154" s="147"/>
      <c r="E2154" s="147"/>
      <c r="F2154" s="148"/>
      <c r="G2154" s="147"/>
      <c r="H2154" s="147"/>
      <c r="I2154" s="121"/>
      <c r="J2154" s="121"/>
      <c r="K2154" s="48"/>
      <c r="L2154" s="50"/>
      <c r="M2154" s="50"/>
    </row>
    <row r="2155" spans="2:13" s="36" customFormat="1" x14ac:dyDescent="0.3">
      <c r="B2155" s="126"/>
      <c r="C2155" s="151"/>
      <c r="D2155" s="147"/>
      <c r="E2155" s="147"/>
      <c r="F2155" s="148"/>
      <c r="G2155" s="147"/>
      <c r="H2155" s="147"/>
      <c r="I2155" s="121"/>
      <c r="J2155" s="121"/>
      <c r="K2155" s="48"/>
      <c r="L2155" s="50"/>
      <c r="M2155" s="50"/>
    </row>
    <row r="2156" spans="2:13" s="36" customFormat="1" x14ac:dyDescent="0.3">
      <c r="B2156" s="126"/>
      <c r="C2156" s="151"/>
      <c r="D2156" s="147"/>
      <c r="E2156" s="147"/>
      <c r="F2156" s="148"/>
      <c r="G2156" s="147"/>
      <c r="H2156" s="147"/>
      <c r="I2156" s="121"/>
      <c r="J2156" s="121"/>
      <c r="K2156" s="48"/>
      <c r="L2156" s="50"/>
      <c r="M2156" s="50"/>
    </row>
    <row r="2157" spans="2:13" s="36" customFormat="1" x14ac:dyDescent="0.3">
      <c r="B2157" s="126"/>
      <c r="C2157" s="151"/>
      <c r="D2157" s="147"/>
      <c r="E2157" s="147"/>
      <c r="F2157" s="148"/>
      <c r="G2157" s="147"/>
      <c r="H2157" s="147"/>
      <c r="I2157" s="121"/>
      <c r="J2157" s="121"/>
      <c r="K2157" s="48"/>
      <c r="L2157" s="50"/>
      <c r="M2157" s="50"/>
    </row>
    <row r="2158" spans="2:13" s="36" customFormat="1" x14ac:dyDescent="0.3">
      <c r="B2158" s="126"/>
      <c r="C2158" s="151"/>
      <c r="D2158" s="147"/>
      <c r="E2158" s="147"/>
      <c r="F2158" s="148"/>
      <c r="G2158" s="147"/>
      <c r="H2158" s="147"/>
      <c r="I2158" s="121"/>
      <c r="J2158" s="121"/>
      <c r="K2158" s="48"/>
      <c r="L2158" s="50"/>
      <c r="M2158" s="50"/>
    </row>
    <row r="2159" spans="2:13" s="36" customFormat="1" x14ac:dyDescent="0.3">
      <c r="B2159" s="126"/>
      <c r="C2159" s="151"/>
      <c r="D2159" s="147"/>
      <c r="E2159" s="147"/>
      <c r="F2159" s="148"/>
      <c r="G2159" s="147"/>
      <c r="H2159" s="147"/>
      <c r="I2159" s="121"/>
      <c r="J2159" s="121"/>
      <c r="K2159" s="48"/>
      <c r="L2159" s="50"/>
      <c r="M2159" s="50"/>
    </row>
    <row r="2160" spans="2:13" s="36" customFormat="1" x14ac:dyDescent="0.3">
      <c r="B2160" s="126"/>
      <c r="C2160" s="151"/>
      <c r="D2160" s="147"/>
      <c r="E2160" s="147"/>
      <c r="F2160" s="148"/>
      <c r="G2160" s="147"/>
      <c r="H2160" s="147"/>
      <c r="I2160" s="121"/>
      <c r="J2160" s="121"/>
      <c r="K2160" s="48"/>
      <c r="L2160" s="50"/>
      <c r="M2160" s="50"/>
    </row>
    <row r="2161" spans="2:13" s="36" customFormat="1" x14ac:dyDescent="0.3">
      <c r="B2161" s="126"/>
      <c r="C2161" s="151"/>
      <c r="D2161" s="147"/>
      <c r="E2161" s="147"/>
      <c r="F2161" s="148"/>
      <c r="G2161" s="147"/>
      <c r="H2161" s="147"/>
      <c r="I2161" s="121"/>
      <c r="J2161" s="121"/>
      <c r="K2161" s="48"/>
      <c r="L2161" s="50"/>
      <c r="M2161" s="50"/>
    </row>
    <row r="2162" spans="2:13" s="36" customFormat="1" x14ac:dyDescent="0.3">
      <c r="B2162" s="126"/>
      <c r="C2162" s="151"/>
      <c r="D2162" s="147"/>
      <c r="E2162" s="147"/>
      <c r="F2162" s="148"/>
      <c r="G2162" s="147"/>
      <c r="H2162" s="147"/>
      <c r="I2162" s="121"/>
      <c r="J2162" s="121"/>
      <c r="K2162" s="48"/>
      <c r="L2162" s="50"/>
      <c r="M2162" s="50"/>
    </row>
    <row r="2163" spans="2:13" s="36" customFormat="1" x14ac:dyDescent="0.3">
      <c r="B2163" s="126"/>
      <c r="C2163" s="151"/>
      <c r="D2163" s="147"/>
      <c r="E2163" s="147"/>
      <c r="F2163" s="148"/>
      <c r="G2163" s="147"/>
      <c r="H2163" s="147"/>
      <c r="I2163" s="121"/>
      <c r="J2163" s="121"/>
      <c r="K2163" s="48"/>
      <c r="L2163" s="50"/>
      <c r="M2163" s="50"/>
    </row>
    <row r="2164" spans="2:13" s="36" customFormat="1" x14ac:dyDescent="0.3">
      <c r="B2164" s="126"/>
      <c r="C2164" s="151"/>
      <c r="D2164" s="147"/>
      <c r="E2164" s="147"/>
      <c r="F2164" s="148"/>
      <c r="G2164" s="147"/>
      <c r="H2164" s="147"/>
      <c r="I2164" s="121"/>
      <c r="J2164" s="121"/>
      <c r="K2164" s="48"/>
      <c r="L2164" s="50"/>
      <c r="M2164" s="50"/>
    </row>
    <row r="2165" spans="2:13" s="36" customFormat="1" x14ac:dyDescent="0.3">
      <c r="B2165" s="126"/>
      <c r="C2165" s="151"/>
      <c r="D2165" s="147"/>
      <c r="E2165" s="147"/>
      <c r="F2165" s="148"/>
      <c r="G2165" s="147"/>
      <c r="H2165" s="147"/>
      <c r="I2165" s="121"/>
      <c r="J2165" s="121"/>
      <c r="K2165" s="48"/>
      <c r="L2165" s="50"/>
      <c r="M2165" s="50"/>
    </row>
    <row r="2166" spans="2:13" s="36" customFormat="1" x14ac:dyDescent="0.3">
      <c r="B2166" s="126"/>
      <c r="C2166" s="151"/>
      <c r="D2166" s="147"/>
      <c r="E2166" s="147"/>
      <c r="F2166" s="148"/>
      <c r="G2166" s="147"/>
      <c r="H2166" s="147"/>
      <c r="I2166" s="121"/>
      <c r="J2166" s="121"/>
      <c r="K2166" s="48"/>
      <c r="L2166" s="50"/>
      <c r="M2166" s="50"/>
    </row>
    <row r="2167" spans="2:13" s="36" customFormat="1" x14ac:dyDescent="0.3">
      <c r="B2167" s="126"/>
      <c r="C2167" s="151"/>
      <c r="D2167" s="147"/>
      <c r="E2167" s="147"/>
      <c r="F2167" s="148"/>
      <c r="G2167" s="147"/>
      <c r="H2167" s="147"/>
      <c r="I2167" s="121"/>
      <c r="J2167" s="121"/>
      <c r="K2167" s="48"/>
      <c r="L2167" s="50"/>
      <c r="M2167" s="50"/>
    </row>
    <row r="2168" spans="2:13" s="36" customFormat="1" x14ac:dyDescent="0.3">
      <c r="B2168" s="126"/>
      <c r="C2168" s="151"/>
      <c r="D2168" s="147"/>
      <c r="E2168" s="147"/>
      <c r="F2168" s="148"/>
      <c r="G2168" s="147"/>
      <c r="H2168" s="147"/>
      <c r="I2168" s="121"/>
      <c r="J2168" s="121"/>
      <c r="K2168" s="48"/>
      <c r="L2168" s="50"/>
      <c r="M2168" s="50"/>
    </row>
    <row r="2169" spans="2:13" s="36" customFormat="1" x14ac:dyDescent="0.3">
      <c r="B2169" s="126"/>
      <c r="C2169" s="151"/>
      <c r="D2169" s="147"/>
      <c r="E2169" s="147"/>
      <c r="F2169" s="148"/>
      <c r="G2169" s="147"/>
      <c r="H2169" s="147"/>
      <c r="I2169" s="121"/>
      <c r="J2169" s="121"/>
      <c r="K2169" s="48"/>
      <c r="L2169" s="50"/>
      <c r="M2169" s="50"/>
    </row>
    <row r="2170" spans="2:13" s="36" customFormat="1" x14ac:dyDescent="0.3">
      <c r="B2170" s="126"/>
      <c r="C2170" s="151"/>
      <c r="D2170" s="147"/>
      <c r="E2170" s="147"/>
      <c r="F2170" s="148"/>
      <c r="G2170" s="147"/>
      <c r="H2170" s="147"/>
      <c r="I2170" s="121"/>
      <c r="J2170" s="121"/>
      <c r="K2170" s="48"/>
      <c r="L2170" s="50"/>
      <c r="M2170" s="50"/>
    </row>
    <row r="2171" spans="2:13" s="36" customFormat="1" x14ac:dyDescent="0.3">
      <c r="B2171" s="126"/>
      <c r="C2171" s="151"/>
      <c r="D2171" s="147"/>
      <c r="E2171" s="147"/>
      <c r="F2171" s="148"/>
      <c r="G2171" s="147"/>
      <c r="H2171" s="147"/>
      <c r="I2171" s="121"/>
      <c r="J2171" s="121"/>
      <c r="K2171" s="48"/>
      <c r="L2171" s="50"/>
      <c r="M2171" s="50"/>
    </row>
    <row r="2172" spans="2:13" s="36" customFormat="1" x14ac:dyDescent="0.3">
      <c r="B2172" s="126"/>
      <c r="C2172" s="151"/>
      <c r="D2172" s="147"/>
      <c r="E2172" s="147"/>
      <c r="F2172" s="148"/>
      <c r="G2172" s="147"/>
      <c r="H2172" s="147"/>
      <c r="I2172" s="121"/>
      <c r="J2172" s="121"/>
      <c r="K2172" s="48"/>
      <c r="L2172" s="50"/>
      <c r="M2172" s="50"/>
    </row>
    <row r="2173" spans="2:13" s="36" customFormat="1" x14ac:dyDescent="0.3">
      <c r="B2173" s="126"/>
      <c r="C2173" s="151"/>
      <c r="D2173" s="147"/>
      <c r="E2173" s="147"/>
      <c r="F2173" s="148"/>
      <c r="G2173" s="147"/>
      <c r="H2173" s="147"/>
      <c r="I2173" s="121"/>
      <c r="J2173" s="121"/>
      <c r="K2173" s="48"/>
      <c r="L2173" s="50"/>
      <c r="M2173" s="50"/>
    </row>
    <row r="2174" spans="2:13" s="36" customFormat="1" x14ac:dyDescent="0.3">
      <c r="B2174" s="126"/>
      <c r="C2174" s="151"/>
      <c r="D2174" s="147"/>
      <c r="E2174" s="147"/>
      <c r="F2174" s="148"/>
      <c r="G2174" s="147"/>
      <c r="H2174" s="147"/>
      <c r="I2174" s="121"/>
      <c r="J2174" s="121"/>
      <c r="K2174" s="48"/>
      <c r="L2174" s="50"/>
      <c r="M2174" s="50"/>
    </row>
    <row r="2175" spans="2:13" s="36" customFormat="1" x14ac:dyDescent="0.3">
      <c r="B2175" s="126"/>
      <c r="C2175" s="151"/>
      <c r="D2175" s="147"/>
      <c r="E2175" s="147"/>
      <c r="F2175" s="148"/>
      <c r="G2175" s="147"/>
      <c r="H2175" s="147"/>
      <c r="I2175" s="121"/>
      <c r="J2175" s="121"/>
      <c r="K2175" s="48"/>
      <c r="L2175" s="50"/>
      <c r="M2175" s="50"/>
    </row>
    <row r="2176" spans="2:13" s="36" customFormat="1" x14ac:dyDescent="0.3">
      <c r="B2176" s="126"/>
      <c r="C2176" s="151"/>
      <c r="D2176" s="147"/>
      <c r="E2176" s="147"/>
      <c r="F2176" s="148"/>
      <c r="G2176" s="147"/>
      <c r="H2176" s="147"/>
      <c r="I2176" s="121"/>
      <c r="J2176" s="121"/>
      <c r="K2176" s="48"/>
      <c r="L2176" s="50"/>
      <c r="M2176" s="50"/>
    </row>
    <row r="2177" spans="2:13" s="36" customFormat="1" x14ac:dyDescent="0.3">
      <c r="B2177" s="126"/>
      <c r="C2177" s="151"/>
      <c r="D2177" s="147"/>
      <c r="E2177" s="147"/>
      <c r="F2177" s="148"/>
      <c r="G2177" s="147"/>
      <c r="H2177" s="147"/>
      <c r="I2177" s="121"/>
      <c r="J2177" s="121"/>
      <c r="K2177" s="48"/>
      <c r="L2177" s="50"/>
      <c r="M2177" s="50"/>
    </row>
    <row r="2178" spans="2:13" s="36" customFormat="1" x14ac:dyDescent="0.3">
      <c r="B2178" s="126"/>
      <c r="C2178" s="151"/>
      <c r="D2178" s="147"/>
      <c r="E2178" s="147"/>
      <c r="F2178" s="148"/>
      <c r="G2178" s="147"/>
      <c r="H2178" s="147"/>
      <c r="I2178" s="121"/>
      <c r="J2178" s="121"/>
      <c r="K2178" s="48"/>
      <c r="L2178" s="50"/>
      <c r="M2178" s="50"/>
    </row>
    <row r="2179" spans="2:13" s="36" customFormat="1" x14ac:dyDescent="0.3">
      <c r="B2179" s="126"/>
      <c r="C2179" s="151"/>
      <c r="D2179" s="147"/>
      <c r="E2179" s="147"/>
      <c r="F2179" s="148"/>
      <c r="G2179" s="147"/>
      <c r="H2179" s="147"/>
      <c r="I2179" s="121"/>
      <c r="J2179" s="121"/>
      <c r="K2179" s="48"/>
      <c r="L2179" s="50"/>
      <c r="M2179" s="50"/>
    </row>
    <row r="2180" spans="2:13" s="36" customFormat="1" x14ac:dyDescent="0.3">
      <c r="B2180" s="126"/>
      <c r="C2180" s="151"/>
      <c r="D2180" s="147"/>
      <c r="E2180" s="147"/>
      <c r="F2180" s="148"/>
      <c r="G2180" s="147"/>
      <c r="H2180" s="147"/>
      <c r="I2180" s="121"/>
      <c r="J2180" s="121"/>
      <c r="K2180" s="48"/>
      <c r="L2180" s="50"/>
      <c r="M2180" s="50"/>
    </row>
    <row r="2181" spans="2:13" s="36" customFormat="1" x14ac:dyDescent="0.3">
      <c r="B2181" s="126"/>
      <c r="C2181" s="151"/>
      <c r="D2181" s="147"/>
      <c r="E2181" s="147"/>
      <c r="F2181" s="148"/>
      <c r="G2181" s="147"/>
      <c r="H2181" s="147"/>
      <c r="I2181" s="121"/>
      <c r="J2181" s="121"/>
      <c r="K2181" s="48"/>
      <c r="L2181" s="50"/>
      <c r="M2181" s="50"/>
    </row>
    <row r="2182" spans="2:13" s="36" customFormat="1" x14ac:dyDescent="0.3">
      <c r="B2182" s="126"/>
      <c r="C2182" s="151"/>
      <c r="D2182" s="147"/>
      <c r="E2182" s="147"/>
      <c r="F2182" s="148"/>
      <c r="G2182" s="147"/>
      <c r="H2182" s="147"/>
      <c r="I2182" s="121"/>
      <c r="J2182" s="121"/>
      <c r="K2182" s="48"/>
      <c r="L2182" s="50"/>
      <c r="M2182" s="50"/>
    </row>
    <row r="2183" spans="2:13" s="36" customFormat="1" x14ac:dyDescent="0.3">
      <c r="B2183" s="126"/>
      <c r="C2183" s="151"/>
      <c r="D2183" s="147"/>
      <c r="E2183" s="147"/>
      <c r="F2183" s="148"/>
      <c r="G2183" s="147"/>
      <c r="H2183" s="147"/>
      <c r="I2183" s="121"/>
      <c r="J2183" s="121"/>
      <c r="K2183" s="48"/>
      <c r="L2183" s="50"/>
      <c r="M2183" s="50"/>
    </row>
    <row r="2184" spans="2:13" s="36" customFormat="1" x14ac:dyDescent="0.3">
      <c r="B2184" s="126"/>
      <c r="C2184" s="151"/>
      <c r="D2184" s="147"/>
      <c r="E2184" s="147"/>
      <c r="F2184" s="148"/>
      <c r="G2184" s="147"/>
      <c r="H2184" s="147"/>
      <c r="I2184" s="121"/>
      <c r="J2184" s="121"/>
      <c r="K2184" s="48"/>
      <c r="L2184" s="50"/>
      <c r="M2184" s="50"/>
    </row>
    <row r="2185" spans="2:13" s="36" customFormat="1" x14ac:dyDescent="0.3">
      <c r="B2185" s="126"/>
      <c r="C2185" s="151"/>
      <c r="D2185" s="147"/>
      <c r="E2185" s="147"/>
      <c r="F2185" s="148"/>
      <c r="G2185" s="147"/>
      <c r="H2185" s="147"/>
      <c r="I2185" s="121"/>
      <c r="J2185" s="121"/>
      <c r="K2185" s="48"/>
      <c r="L2185" s="50"/>
      <c r="M2185" s="50"/>
    </row>
    <row r="2186" spans="2:13" s="36" customFormat="1" x14ac:dyDescent="0.3">
      <c r="B2186" s="126"/>
      <c r="C2186" s="151"/>
      <c r="D2186" s="147"/>
      <c r="E2186" s="147"/>
      <c r="F2186" s="148"/>
      <c r="G2186" s="147"/>
      <c r="H2186" s="147"/>
      <c r="I2186" s="121"/>
      <c r="J2186" s="121"/>
      <c r="K2186" s="48"/>
      <c r="L2186" s="50"/>
      <c r="M2186" s="50"/>
    </row>
    <row r="2187" spans="2:13" s="36" customFormat="1" x14ac:dyDescent="0.3">
      <c r="B2187" s="126"/>
      <c r="C2187" s="151"/>
      <c r="D2187" s="147"/>
      <c r="E2187" s="147"/>
      <c r="F2187" s="148"/>
      <c r="G2187" s="147"/>
      <c r="H2187" s="147"/>
      <c r="I2187" s="121"/>
      <c r="J2187" s="121"/>
      <c r="K2187" s="48"/>
      <c r="L2187" s="50"/>
      <c r="M2187" s="50"/>
    </row>
    <row r="2188" spans="2:13" s="36" customFormat="1" x14ac:dyDescent="0.3">
      <c r="B2188" s="126"/>
      <c r="C2188" s="151"/>
      <c r="D2188" s="147"/>
      <c r="E2188" s="147"/>
      <c r="F2188" s="148"/>
      <c r="G2188" s="147"/>
      <c r="H2188" s="147"/>
      <c r="I2188" s="121"/>
      <c r="J2188" s="121"/>
      <c r="K2188" s="48"/>
      <c r="L2188" s="50"/>
      <c r="M2188" s="50"/>
    </row>
    <row r="2189" spans="2:13" s="36" customFormat="1" x14ac:dyDescent="0.3">
      <c r="B2189" s="126"/>
      <c r="C2189" s="151"/>
      <c r="D2189" s="147"/>
      <c r="E2189" s="147"/>
      <c r="F2189" s="148"/>
      <c r="G2189" s="147"/>
      <c r="H2189" s="147"/>
      <c r="I2189" s="121"/>
      <c r="J2189" s="121"/>
      <c r="K2189" s="48"/>
      <c r="L2189" s="50"/>
      <c r="M2189" s="50"/>
    </row>
    <row r="2190" spans="2:13" s="36" customFormat="1" x14ac:dyDescent="0.3">
      <c r="B2190" s="126"/>
      <c r="C2190" s="151"/>
      <c r="D2190" s="147"/>
      <c r="E2190" s="147"/>
      <c r="F2190" s="148"/>
      <c r="G2190" s="147"/>
      <c r="H2190" s="147"/>
      <c r="I2190" s="121"/>
      <c r="J2190" s="121"/>
      <c r="K2190" s="48"/>
      <c r="L2190" s="50"/>
      <c r="M2190" s="50"/>
    </row>
    <row r="2191" spans="2:13" s="36" customFormat="1" x14ac:dyDescent="0.3">
      <c r="B2191" s="126"/>
      <c r="C2191" s="151"/>
      <c r="D2191" s="147"/>
      <c r="E2191" s="147"/>
      <c r="F2191" s="148"/>
      <c r="G2191" s="147"/>
      <c r="H2191" s="147"/>
      <c r="I2191" s="121"/>
      <c r="J2191" s="121"/>
      <c r="K2191" s="48"/>
      <c r="L2191" s="50"/>
      <c r="M2191" s="50"/>
    </row>
    <row r="2192" spans="2:13" s="36" customFormat="1" x14ac:dyDescent="0.3">
      <c r="B2192" s="126"/>
      <c r="C2192" s="151"/>
      <c r="D2192" s="147"/>
      <c r="E2192" s="147"/>
      <c r="F2192" s="148"/>
      <c r="G2192" s="147"/>
      <c r="H2192" s="147"/>
      <c r="I2192" s="121"/>
      <c r="J2192" s="121"/>
      <c r="K2192" s="48"/>
      <c r="L2192" s="50"/>
      <c r="M2192" s="50"/>
    </row>
    <row r="2193" spans="2:13" s="36" customFormat="1" x14ac:dyDescent="0.3">
      <c r="B2193" s="126"/>
      <c r="C2193" s="151"/>
      <c r="D2193" s="147"/>
      <c r="E2193" s="147"/>
      <c r="F2193" s="148"/>
      <c r="G2193" s="147"/>
      <c r="H2193" s="147"/>
      <c r="I2193" s="121"/>
      <c r="J2193" s="121"/>
      <c r="K2193" s="48"/>
      <c r="L2193" s="50"/>
      <c r="M2193" s="50"/>
    </row>
    <row r="2194" spans="2:13" s="36" customFormat="1" x14ac:dyDescent="0.3">
      <c r="B2194" s="126"/>
      <c r="C2194" s="151"/>
      <c r="D2194" s="147"/>
      <c r="E2194" s="147"/>
      <c r="F2194" s="148"/>
      <c r="G2194" s="147"/>
      <c r="H2194" s="147"/>
      <c r="I2194" s="121"/>
      <c r="J2194" s="121"/>
      <c r="K2194" s="48"/>
      <c r="L2194" s="50"/>
      <c r="M2194" s="50"/>
    </row>
    <row r="2195" spans="2:13" s="36" customFormat="1" x14ac:dyDescent="0.3">
      <c r="B2195" s="126"/>
      <c r="C2195" s="151"/>
      <c r="D2195" s="147"/>
      <c r="E2195" s="147"/>
      <c r="F2195" s="148"/>
      <c r="G2195" s="147"/>
      <c r="H2195" s="147"/>
      <c r="I2195" s="121"/>
      <c r="J2195" s="121"/>
      <c r="K2195" s="48"/>
      <c r="L2195" s="50"/>
      <c r="M2195" s="50"/>
    </row>
    <row r="2196" spans="2:13" s="36" customFormat="1" x14ac:dyDescent="0.3">
      <c r="B2196" s="126"/>
      <c r="C2196" s="151"/>
      <c r="D2196" s="147"/>
      <c r="E2196" s="147"/>
      <c r="F2196" s="148"/>
      <c r="G2196" s="147"/>
      <c r="H2196" s="147"/>
      <c r="I2196" s="121"/>
      <c r="J2196" s="121"/>
      <c r="K2196" s="48"/>
      <c r="L2196" s="50"/>
      <c r="M2196" s="50"/>
    </row>
    <row r="2197" spans="2:13" s="36" customFormat="1" x14ac:dyDescent="0.3">
      <c r="B2197" s="126"/>
      <c r="C2197" s="151"/>
      <c r="D2197" s="147"/>
      <c r="E2197" s="147"/>
      <c r="F2197" s="148"/>
      <c r="G2197" s="147"/>
      <c r="H2197" s="147"/>
      <c r="I2197" s="121"/>
      <c r="J2197" s="121"/>
      <c r="K2197" s="48"/>
      <c r="L2197" s="50"/>
      <c r="M2197" s="50"/>
    </row>
    <row r="2198" spans="2:13" s="36" customFormat="1" x14ac:dyDescent="0.3">
      <c r="B2198" s="126"/>
      <c r="C2198" s="151"/>
      <c r="D2198" s="147"/>
      <c r="E2198" s="147"/>
      <c r="F2198" s="148"/>
      <c r="G2198" s="147"/>
      <c r="H2198" s="147"/>
      <c r="I2198" s="121"/>
      <c r="J2198" s="121"/>
      <c r="K2198" s="48"/>
      <c r="L2198" s="50"/>
      <c r="M2198" s="50"/>
    </row>
    <row r="2199" spans="2:13" s="36" customFormat="1" x14ac:dyDescent="0.3">
      <c r="B2199" s="126"/>
      <c r="C2199" s="151"/>
      <c r="D2199" s="147"/>
      <c r="E2199" s="147"/>
      <c r="F2199" s="148"/>
      <c r="G2199" s="147"/>
      <c r="H2199" s="147"/>
      <c r="I2199" s="121"/>
      <c r="J2199" s="121"/>
      <c r="K2199" s="48"/>
      <c r="L2199" s="50"/>
      <c r="M2199" s="50"/>
    </row>
    <row r="2200" spans="2:13" s="36" customFormat="1" x14ac:dyDescent="0.3">
      <c r="B2200" s="126"/>
      <c r="C2200" s="151"/>
      <c r="D2200" s="147"/>
      <c r="E2200" s="147"/>
      <c r="F2200" s="148"/>
      <c r="G2200" s="147"/>
      <c r="H2200" s="147"/>
      <c r="I2200" s="121"/>
      <c r="J2200" s="121"/>
      <c r="K2200" s="48"/>
      <c r="L2200" s="50"/>
      <c r="M2200" s="50"/>
    </row>
    <row r="2201" spans="2:13" s="36" customFormat="1" x14ac:dyDescent="0.3">
      <c r="B2201" s="126"/>
      <c r="C2201" s="151"/>
      <c r="D2201" s="147"/>
      <c r="E2201" s="147"/>
      <c r="F2201" s="148"/>
      <c r="G2201" s="147"/>
      <c r="H2201" s="147"/>
      <c r="I2201" s="121"/>
      <c r="J2201" s="121"/>
      <c r="K2201" s="48"/>
      <c r="L2201" s="50"/>
      <c r="M2201" s="50"/>
    </row>
    <row r="2202" spans="2:13" s="36" customFormat="1" x14ac:dyDescent="0.3">
      <c r="B2202" s="126"/>
      <c r="C2202" s="151"/>
      <c r="D2202" s="147"/>
      <c r="E2202" s="147"/>
      <c r="F2202" s="148"/>
      <c r="G2202" s="147"/>
      <c r="H2202" s="147"/>
      <c r="I2202" s="121"/>
      <c r="J2202" s="121"/>
      <c r="K2202" s="48"/>
      <c r="L2202" s="50"/>
      <c r="M2202" s="50"/>
    </row>
    <row r="2203" spans="2:13" s="36" customFormat="1" x14ac:dyDescent="0.3">
      <c r="B2203" s="126"/>
      <c r="C2203" s="151"/>
      <c r="D2203" s="147"/>
      <c r="E2203" s="147"/>
      <c r="F2203" s="148"/>
      <c r="G2203" s="147"/>
      <c r="H2203" s="147"/>
      <c r="I2203" s="121"/>
      <c r="J2203" s="121"/>
      <c r="K2203" s="48"/>
      <c r="L2203" s="50"/>
      <c r="M2203" s="50"/>
    </row>
    <row r="2204" spans="2:13" s="36" customFormat="1" x14ac:dyDescent="0.3">
      <c r="B2204" s="126"/>
      <c r="C2204" s="151"/>
      <c r="D2204" s="147"/>
      <c r="E2204" s="147"/>
      <c r="F2204" s="148"/>
      <c r="G2204" s="147"/>
      <c r="H2204" s="147"/>
      <c r="I2204" s="121"/>
      <c r="J2204" s="121"/>
      <c r="K2204" s="48"/>
      <c r="L2204" s="50"/>
      <c r="M2204" s="50"/>
    </row>
    <row r="2205" spans="2:13" s="36" customFormat="1" x14ac:dyDescent="0.3">
      <c r="B2205" s="126"/>
      <c r="C2205" s="151"/>
      <c r="D2205" s="147"/>
      <c r="E2205" s="147"/>
      <c r="F2205" s="148"/>
      <c r="G2205" s="147"/>
      <c r="H2205" s="147"/>
      <c r="I2205" s="121"/>
      <c r="J2205" s="121"/>
      <c r="K2205" s="48"/>
      <c r="L2205" s="50"/>
      <c r="M2205" s="50"/>
    </row>
    <row r="2206" spans="2:13" s="36" customFormat="1" x14ac:dyDescent="0.3">
      <c r="B2206" s="126"/>
      <c r="C2206" s="151"/>
      <c r="D2206" s="147"/>
      <c r="E2206" s="147"/>
      <c r="F2206" s="148"/>
      <c r="G2206" s="147"/>
      <c r="H2206" s="147"/>
      <c r="I2206" s="121"/>
      <c r="J2206" s="121"/>
      <c r="K2206" s="48"/>
      <c r="L2206" s="50"/>
      <c r="M2206" s="50"/>
    </row>
    <row r="2207" spans="2:13" s="36" customFormat="1" x14ac:dyDescent="0.3">
      <c r="B2207" s="126"/>
      <c r="C2207" s="151"/>
      <c r="D2207" s="147"/>
      <c r="E2207" s="147"/>
      <c r="F2207" s="148"/>
      <c r="G2207" s="147"/>
      <c r="H2207" s="147"/>
      <c r="I2207" s="121"/>
      <c r="J2207" s="121"/>
      <c r="K2207" s="48"/>
      <c r="L2207" s="50"/>
      <c r="M2207" s="50"/>
    </row>
    <row r="2208" spans="2:13" s="36" customFormat="1" x14ac:dyDescent="0.3">
      <c r="B2208" s="126"/>
      <c r="C2208" s="151"/>
      <c r="D2208" s="147"/>
      <c r="E2208" s="147"/>
      <c r="F2208" s="148"/>
      <c r="G2208" s="147"/>
      <c r="H2208" s="147"/>
      <c r="I2208" s="121"/>
      <c r="J2208" s="121"/>
      <c r="K2208" s="48"/>
      <c r="L2208" s="50"/>
      <c r="M2208" s="50"/>
    </row>
    <row r="2209" spans="2:13" s="36" customFormat="1" x14ac:dyDescent="0.3">
      <c r="B2209" s="126"/>
      <c r="C2209" s="151"/>
      <c r="D2209" s="147"/>
      <c r="E2209" s="147"/>
      <c r="F2209" s="148"/>
      <c r="G2209" s="147"/>
      <c r="H2209" s="147"/>
      <c r="I2209" s="121"/>
      <c r="J2209" s="121"/>
      <c r="K2209" s="48"/>
      <c r="L2209" s="50"/>
      <c r="M2209" s="50"/>
    </row>
    <row r="2210" spans="2:13" s="36" customFormat="1" x14ac:dyDescent="0.3">
      <c r="B2210" s="126"/>
      <c r="C2210" s="151"/>
      <c r="D2210" s="147"/>
      <c r="E2210" s="147"/>
      <c r="F2210" s="148"/>
      <c r="G2210" s="147"/>
      <c r="H2210" s="147"/>
      <c r="I2210" s="121"/>
      <c r="J2210" s="121"/>
      <c r="K2210" s="48"/>
      <c r="L2210" s="50"/>
      <c r="M2210" s="50"/>
    </row>
    <row r="2211" spans="2:13" s="36" customFormat="1" x14ac:dyDescent="0.3">
      <c r="B2211" s="126"/>
      <c r="C2211" s="151"/>
      <c r="D2211" s="147"/>
      <c r="E2211" s="147"/>
      <c r="F2211" s="148"/>
      <c r="G2211" s="147"/>
      <c r="H2211" s="147"/>
      <c r="I2211" s="121"/>
      <c r="J2211" s="121"/>
      <c r="K2211" s="48"/>
      <c r="L2211" s="50"/>
      <c r="M2211" s="50"/>
    </row>
    <row r="2212" spans="2:13" s="36" customFormat="1" x14ac:dyDescent="0.3">
      <c r="B2212" s="126"/>
      <c r="C2212" s="151"/>
      <c r="D2212" s="147"/>
      <c r="E2212" s="147"/>
      <c r="F2212" s="148"/>
      <c r="G2212" s="147"/>
      <c r="H2212" s="147"/>
      <c r="I2212" s="121"/>
      <c r="J2212" s="121"/>
      <c r="K2212" s="48"/>
      <c r="L2212" s="50"/>
      <c r="M2212" s="50"/>
    </row>
    <row r="2213" spans="2:13" s="36" customFormat="1" x14ac:dyDescent="0.3">
      <c r="B2213" s="126"/>
      <c r="C2213" s="151"/>
      <c r="D2213" s="147"/>
      <c r="E2213" s="147"/>
      <c r="F2213" s="148"/>
      <c r="G2213" s="147"/>
      <c r="H2213" s="147"/>
      <c r="I2213" s="121"/>
      <c r="J2213" s="121"/>
      <c r="K2213" s="48"/>
      <c r="L2213" s="50"/>
      <c r="M2213" s="50"/>
    </row>
    <row r="2214" spans="2:13" s="36" customFormat="1" x14ac:dyDescent="0.3">
      <c r="B2214" s="126"/>
      <c r="C2214" s="151"/>
      <c r="D2214" s="147"/>
      <c r="E2214" s="147"/>
      <c r="F2214" s="148"/>
      <c r="G2214" s="147"/>
      <c r="H2214" s="147"/>
      <c r="I2214" s="121"/>
      <c r="J2214" s="121"/>
      <c r="K2214" s="48"/>
      <c r="L2214" s="50"/>
      <c r="M2214" s="50"/>
    </row>
    <row r="2215" spans="2:13" s="36" customFormat="1" x14ac:dyDescent="0.3">
      <c r="B2215" s="126"/>
      <c r="C2215" s="151"/>
      <c r="D2215" s="147"/>
      <c r="E2215" s="147"/>
      <c r="F2215" s="148"/>
      <c r="G2215" s="147"/>
      <c r="H2215" s="147"/>
      <c r="I2215" s="121"/>
      <c r="J2215" s="121"/>
      <c r="K2215" s="48"/>
      <c r="L2215" s="50"/>
      <c r="M2215" s="50"/>
    </row>
    <row r="2216" spans="2:13" s="36" customFormat="1" x14ac:dyDescent="0.3">
      <c r="B2216" s="126"/>
      <c r="C2216" s="151"/>
      <c r="D2216" s="147"/>
      <c r="E2216" s="147"/>
      <c r="F2216" s="148"/>
      <c r="G2216" s="147"/>
      <c r="H2216" s="147"/>
      <c r="I2216" s="121"/>
      <c r="J2216" s="121"/>
      <c r="K2216" s="48"/>
      <c r="L2216" s="50"/>
      <c r="M2216" s="50"/>
    </row>
    <row r="2217" spans="2:13" s="36" customFormat="1" x14ac:dyDescent="0.3">
      <c r="B2217" s="126"/>
      <c r="C2217" s="151"/>
      <c r="D2217" s="147"/>
      <c r="E2217" s="147"/>
      <c r="F2217" s="148"/>
      <c r="G2217" s="147"/>
      <c r="H2217" s="147"/>
      <c r="I2217" s="121"/>
      <c r="J2217" s="121"/>
      <c r="K2217" s="48"/>
      <c r="L2217" s="50"/>
      <c r="M2217" s="50"/>
    </row>
    <row r="2218" spans="2:13" s="36" customFormat="1" x14ac:dyDescent="0.3">
      <c r="B2218" s="126"/>
      <c r="C2218" s="151"/>
      <c r="D2218" s="147"/>
      <c r="E2218" s="147"/>
      <c r="F2218" s="148"/>
      <c r="G2218" s="147"/>
      <c r="H2218" s="147"/>
      <c r="I2218" s="121"/>
      <c r="J2218" s="121"/>
      <c r="K2218" s="48"/>
      <c r="L2218" s="50"/>
      <c r="M2218" s="50"/>
    </row>
    <row r="2219" spans="2:13" s="36" customFormat="1" x14ac:dyDescent="0.3">
      <c r="B2219" s="126"/>
      <c r="C2219" s="151"/>
      <c r="D2219" s="147"/>
      <c r="E2219" s="147"/>
      <c r="F2219" s="148"/>
      <c r="G2219" s="147"/>
      <c r="H2219" s="147"/>
      <c r="I2219" s="121"/>
      <c r="J2219" s="121"/>
      <c r="K2219" s="48"/>
      <c r="L2219" s="50"/>
      <c r="M2219" s="50"/>
    </row>
    <row r="2220" spans="2:13" s="36" customFormat="1" x14ac:dyDescent="0.3">
      <c r="B2220" s="126"/>
      <c r="C2220" s="151"/>
      <c r="D2220" s="147"/>
      <c r="E2220" s="147"/>
      <c r="F2220" s="148"/>
      <c r="G2220" s="147"/>
      <c r="H2220" s="147"/>
      <c r="I2220" s="121"/>
      <c r="J2220" s="121"/>
      <c r="K2220" s="48"/>
      <c r="L2220" s="50"/>
      <c r="M2220" s="50"/>
    </row>
    <row r="2221" spans="2:13" s="36" customFormat="1" x14ac:dyDescent="0.3">
      <c r="B2221" s="126"/>
      <c r="C2221" s="151"/>
      <c r="D2221" s="147"/>
      <c r="E2221" s="147"/>
      <c r="F2221" s="148"/>
      <c r="G2221" s="147"/>
      <c r="H2221" s="147"/>
      <c r="I2221" s="121"/>
      <c r="J2221" s="121"/>
      <c r="K2221" s="48"/>
      <c r="L2221" s="50"/>
      <c r="M2221" s="50"/>
    </row>
    <row r="2222" spans="2:13" s="36" customFormat="1" x14ac:dyDescent="0.3">
      <c r="B2222" s="126"/>
      <c r="C2222" s="151"/>
      <c r="D2222" s="147"/>
      <c r="E2222" s="147"/>
      <c r="F2222" s="148"/>
      <c r="G2222" s="147"/>
      <c r="H2222" s="147"/>
      <c r="I2222" s="121"/>
      <c r="J2222" s="121"/>
      <c r="K2222" s="48"/>
      <c r="L2222" s="50"/>
      <c r="M2222" s="50"/>
    </row>
    <row r="2223" spans="2:13" s="36" customFormat="1" x14ac:dyDescent="0.3">
      <c r="B2223" s="126"/>
      <c r="C2223" s="151"/>
      <c r="D2223" s="147"/>
      <c r="E2223" s="147"/>
      <c r="F2223" s="148"/>
      <c r="G2223" s="147"/>
      <c r="H2223" s="147"/>
      <c r="I2223" s="121"/>
      <c r="J2223" s="121"/>
      <c r="K2223" s="48"/>
      <c r="L2223" s="50"/>
      <c r="M2223" s="50"/>
    </row>
    <row r="2224" spans="2:13" s="36" customFormat="1" x14ac:dyDescent="0.3">
      <c r="B2224" s="126"/>
      <c r="C2224" s="151"/>
      <c r="D2224" s="147"/>
      <c r="E2224" s="147"/>
      <c r="F2224" s="148"/>
      <c r="G2224" s="147"/>
      <c r="H2224" s="147"/>
      <c r="I2224" s="121"/>
      <c r="J2224" s="121"/>
      <c r="K2224" s="48"/>
      <c r="L2224" s="50"/>
      <c r="M2224" s="50"/>
    </row>
    <row r="2225" spans="2:13" s="36" customFormat="1" x14ac:dyDescent="0.3">
      <c r="B2225" s="126"/>
      <c r="C2225" s="151"/>
      <c r="D2225" s="147"/>
      <c r="E2225" s="147"/>
      <c r="F2225" s="148"/>
      <c r="G2225" s="147"/>
      <c r="H2225" s="147"/>
      <c r="I2225" s="121"/>
      <c r="J2225" s="121"/>
      <c r="K2225" s="48"/>
      <c r="L2225" s="50"/>
      <c r="M2225" s="50"/>
    </row>
    <row r="2226" spans="2:13" s="36" customFormat="1" x14ac:dyDescent="0.3">
      <c r="B2226" s="126"/>
      <c r="C2226" s="151"/>
      <c r="D2226" s="147"/>
      <c r="E2226" s="147"/>
      <c r="F2226" s="148"/>
      <c r="G2226" s="147"/>
      <c r="H2226" s="147"/>
      <c r="I2226" s="121"/>
      <c r="J2226" s="121"/>
      <c r="K2226" s="48"/>
      <c r="L2226" s="50"/>
      <c r="M2226" s="50"/>
    </row>
    <row r="2227" spans="2:13" s="36" customFormat="1" x14ac:dyDescent="0.3">
      <c r="B2227" s="126"/>
      <c r="C2227" s="151"/>
      <c r="D2227" s="147"/>
      <c r="E2227" s="147"/>
      <c r="F2227" s="148"/>
      <c r="G2227" s="147"/>
      <c r="H2227" s="147"/>
      <c r="I2227" s="121"/>
      <c r="J2227" s="121"/>
      <c r="K2227" s="48"/>
      <c r="L2227" s="50"/>
      <c r="M2227" s="50"/>
    </row>
    <row r="2228" spans="2:13" s="36" customFormat="1" x14ac:dyDescent="0.3">
      <c r="B2228" s="126"/>
      <c r="C2228" s="151"/>
      <c r="D2228" s="147"/>
      <c r="E2228" s="147"/>
      <c r="F2228" s="148"/>
      <c r="G2228" s="147"/>
      <c r="H2228" s="147"/>
      <c r="I2228" s="121"/>
      <c r="J2228" s="121"/>
      <c r="K2228" s="48"/>
      <c r="L2228" s="50"/>
      <c r="M2228" s="50"/>
    </row>
    <row r="2229" spans="2:13" s="36" customFormat="1" x14ac:dyDescent="0.3">
      <c r="B2229" s="126"/>
      <c r="C2229" s="151"/>
      <c r="D2229" s="147"/>
      <c r="E2229" s="147"/>
      <c r="F2229" s="148"/>
      <c r="G2229" s="147"/>
      <c r="H2229" s="147"/>
      <c r="I2229" s="121"/>
      <c r="J2229" s="121"/>
      <c r="K2229" s="48"/>
      <c r="L2229" s="50"/>
      <c r="M2229" s="50"/>
    </row>
    <row r="2230" spans="2:13" s="36" customFormat="1" x14ac:dyDescent="0.3">
      <c r="B2230" s="126"/>
      <c r="C2230" s="151"/>
      <c r="D2230" s="147"/>
      <c r="E2230" s="147"/>
      <c r="F2230" s="148"/>
      <c r="G2230" s="147"/>
      <c r="H2230" s="147"/>
      <c r="I2230" s="121"/>
      <c r="J2230" s="121"/>
      <c r="K2230" s="48"/>
      <c r="L2230" s="50"/>
      <c r="M2230" s="50"/>
    </row>
    <row r="2231" spans="2:13" s="36" customFormat="1" x14ac:dyDescent="0.3">
      <c r="B2231" s="126"/>
      <c r="C2231" s="151"/>
      <c r="D2231" s="147"/>
      <c r="E2231" s="147"/>
      <c r="F2231" s="148"/>
      <c r="G2231" s="147"/>
      <c r="H2231" s="147"/>
      <c r="I2231" s="121"/>
      <c r="J2231" s="121"/>
      <c r="K2231" s="48"/>
      <c r="L2231" s="50"/>
      <c r="M2231" s="50"/>
    </row>
    <row r="2232" spans="2:13" s="36" customFormat="1" x14ac:dyDescent="0.3">
      <c r="B2232" s="126"/>
      <c r="C2232" s="151"/>
      <c r="D2232" s="147"/>
      <c r="E2232" s="147"/>
      <c r="F2232" s="148"/>
      <c r="G2232" s="147"/>
      <c r="H2232" s="147"/>
      <c r="I2232" s="121"/>
      <c r="J2232" s="121"/>
      <c r="K2232" s="48"/>
      <c r="L2232" s="50"/>
      <c r="M2232" s="50"/>
    </row>
    <row r="2233" spans="2:13" s="36" customFormat="1" x14ac:dyDescent="0.3">
      <c r="B2233" s="126"/>
      <c r="C2233" s="151"/>
      <c r="D2233" s="147"/>
      <c r="E2233" s="147"/>
      <c r="F2233" s="148"/>
      <c r="G2233" s="147"/>
      <c r="H2233" s="147"/>
      <c r="I2233" s="121"/>
      <c r="J2233" s="121"/>
      <c r="K2233" s="48"/>
      <c r="L2233" s="50"/>
      <c r="M2233" s="50"/>
    </row>
    <row r="2234" spans="2:13" s="36" customFormat="1" x14ac:dyDescent="0.3">
      <c r="B2234" s="126"/>
      <c r="C2234" s="151"/>
      <c r="D2234" s="147"/>
      <c r="E2234" s="147"/>
      <c r="F2234" s="148"/>
      <c r="G2234" s="147"/>
      <c r="H2234" s="147"/>
      <c r="I2234" s="121"/>
      <c r="J2234" s="121"/>
      <c r="K2234" s="48"/>
      <c r="L2234" s="50"/>
      <c r="M2234" s="50"/>
    </row>
    <row r="2235" spans="2:13" s="36" customFormat="1" x14ac:dyDescent="0.3">
      <c r="B2235" s="126"/>
      <c r="C2235" s="151"/>
      <c r="D2235" s="147"/>
      <c r="E2235" s="147"/>
      <c r="F2235" s="148"/>
      <c r="G2235" s="147"/>
      <c r="H2235" s="147"/>
      <c r="I2235" s="121"/>
      <c r="J2235" s="121"/>
      <c r="K2235" s="48"/>
      <c r="L2235" s="50"/>
      <c r="M2235" s="50"/>
    </row>
    <row r="2236" spans="2:13" s="36" customFormat="1" x14ac:dyDescent="0.3">
      <c r="B2236" s="126"/>
      <c r="C2236" s="151"/>
      <c r="D2236" s="147"/>
      <c r="E2236" s="147"/>
      <c r="F2236" s="148"/>
      <c r="G2236" s="147"/>
      <c r="H2236" s="147"/>
      <c r="I2236" s="121"/>
      <c r="J2236" s="121"/>
      <c r="K2236" s="48"/>
      <c r="L2236" s="50"/>
      <c r="M2236" s="50"/>
    </row>
    <row r="2237" spans="2:13" s="36" customFormat="1" x14ac:dyDescent="0.3">
      <c r="B2237" s="126"/>
      <c r="C2237" s="151"/>
      <c r="D2237" s="147"/>
      <c r="E2237" s="147"/>
      <c r="F2237" s="148"/>
      <c r="G2237" s="147"/>
      <c r="H2237" s="147"/>
      <c r="I2237" s="121"/>
      <c r="J2237" s="121"/>
      <c r="K2237" s="48"/>
      <c r="L2237" s="50"/>
      <c r="M2237" s="50"/>
    </row>
    <row r="2238" spans="2:13" s="36" customFormat="1" x14ac:dyDescent="0.3">
      <c r="B2238" s="126"/>
      <c r="C2238" s="151"/>
      <c r="D2238" s="147"/>
      <c r="E2238" s="147"/>
      <c r="F2238" s="148"/>
      <c r="G2238" s="147"/>
      <c r="H2238" s="147"/>
      <c r="I2238" s="121"/>
      <c r="J2238" s="121"/>
      <c r="K2238" s="48"/>
      <c r="L2238" s="50"/>
      <c r="M2238" s="50"/>
    </row>
    <row r="2239" spans="2:13" s="36" customFormat="1" x14ac:dyDescent="0.3">
      <c r="B2239" s="126"/>
      <c r="C2239" s="151"/>
      <c r="D2239" s="147"/>
      <c r="E2239" s="147"/>
      <c r="F2239" s="148"/>
      <c r="G2239" s="147"/>
      <c r="H2239" s="147"/>
      <c r="I2239" s="121"/>
      <c r="J2239" s="121"/>
      <c r="K2239" s="48"/>
      <c r="L2239" s="50"/>
      <c r="M2239" s="50"/>
    </row>
    <row r="2240" spans="2:13" s="36" customFormat="1" x14ac:dyDescent="0.3">
      <c r="B2240" s="126"/>
      <c r="C2240" s="151"/>
      <c r="D2240" s="147"/>
      <c r="E2240" s="147"/>
      <c r="F2240" s="148"/>
      <c r="G2240" s="147"/>
      <c r="H2240" s="147"/>
      <c r="I2240" s="121"/>
      <c r="J2240" s="121"/>
      <c r="K2240" s="48"/>
      <c r="L2240" s="50"/>
      <c r="M2240" s="50"/>
    </row>
    <row r="2241" spans="2:13" s="36" customFormat="1" x14ac:dyDescent="0.3">
      <c r="B2241" s="126"/>
      <c r="C2241" s="151"/>
      <c r="D2241" s="147"/>
      <c r="E2241" s="147"/>
      <c r="F2241" s="148"/>
      <c r="G2241" s="147"/>
      <c r="H2241" s="147"/>
      <c r="I2241" s="121"/>
      <c r="J2241" s="121"/>
      <c r="K2241" s="48"/>
      <c r="L2241" s="50"/>
      <c r="M2241" s="50"/>
    </row>
    <row r="2242" spans="2:13" s="36" customFormat="1" x14ac:dyDescent="0.3">
      <c r="B2242" s="126"/>
      <c r="C2242" s="151"/>
      <c r="D2242" s="147"/>
      <c r="E2242" s="147"/>
      <c r="F2242" s="148"/>
      <c r="G2242" s="147"/>
      <c r="H2242" s="147"/>
      <c r="I2242" s="121"/>
      <c r="J2242" s="121"/>
      <c r="K2242" s="48"/>
      <c r="L2242" s="50"/>
      <c r="M2242" s="50"/>
    </row>
    <row r="2243" spans="2:13" s="36" customFormat="1" x14ac:dyDescent="0.3">
      <c r="B2243" s="126"/>
      <c r="C2243" s="151"/>
      <c r="D2243" s="147"/>
      <c r="E2243" s="147"/>
      <c r="F2243" s="148"/>
      <c r="G2243" s="147"/>
      <c r="H2243" s="147"/>
      <c r="I2243" s="121"/>
      <c r="J2243" s="121"/>
      <c r="K2243" s="48"/>
      <c r="L2243" s="50"/>
      <c r="M2243" s="50"/>
    </row>
    <row r="2244" spans="2:13" s="36" customFormat="1" x14ac:dyDescent="0.3">
      <c r="B2244" s="126"/>
      <c r="C2244" s="151"/>
      <c r="D2244" s="147"/>
      <c r="E2244" s="147"/>
      <c r="F2244" s="148"/>
      <c r="G2244" s="147"/>
      <c r="H2244" s="147"/>
      <c r="I2244" s="121"/>
      <c r="J2244" s="121"/>
      <c r="K2244" s="48"/>
      <c r="L2244" s="50"/>
      <c r="M2244" s="50"/>
    </row>
    <row r="2245" spans="2:13" s="36" customFormat="1" x14ac:dyDescent="0.3">
      <c r="B2245" s="126"/>
      <c r="C2245" s="151"/>
      <c r="D2245" s="147"/>
      <c r="E2245" s="147"/>
      <c r="F2245" s="148"/>
      <c r="G2245" s="147"/>
      <c r="H2245" s="147"/>
      <c r="I2245" s="121"/>
      <c r="J2245" s="121"/>
      <c r="K2245" s="48"/>
      <c r="L2245" s="50"/>
      <c r="M2245" s="50"/>
    </row>
    <row r="2246" spans="2:13" s="36" customFormat="1" x14ac:dyDescent="0.3">
      <c r="B2246" s="126"/>
      <c r="C2246" s="151"/>
      <c r="D2246" s="147"/>
      <c r="E2246" s="147"/>
      <c r="F2246" s="148"/>
      <c r="G2246" s="147"/>
      <c r="H2246" s="147"/>
      <c r="I2246" s="121"/>
      <c r="J2246" s="121"/>
      <c r="K2246" s="48"/>
      <c r="L2246" s="50"/>
      <c r="M2246" s="50"/>
    </row>
    <row r="2247" spans="2:13" s="36" customFormat="1" x14ac:dyDescent="0.3">
      <c r="B2247" s="126"/>
      <c r="C2247" s="151"/>
      <c r="D2247" s="147"/>
      <c r="E2247" s="147"/>
      <c r="F2247" s="148"/>
      <c r="G2247" s="147"/>
      <c r="H2247" s="147"/>
      <c r="I2247" s="121"/>
      <c r="J2247" s="121"/>
      <c r="K2247" s="48"/>
      <c r="L2247" s="50"/>
      <c r="M2247" s="50"/>
    </row>
    <row r="2248" spans="2:13" s="36" customFormat="1" x14ac:dyDescent="0.3">
      <c r="B2248" s="126"/>
      <c r="C2248" s="151"/>
      <c r="D2248" s="147"/>
      <c r="E2248" s="147"/>
      <c r="F2248" s="148"/>
      <c r="G2248" s="147"/>
      <c r="H2248" s="147"/>
      <c r="I2248" s="121"/>
      <c r="J2248" s="121"/>
      <c r="K2248" s="48"/>
      <c r="L2248" s="50"/>
      <c r="M2248" s="50"/>
    </row>
    <row r="2249" spans="2:13" s="36" customFormat="1" x14ac:dyDescent="0.3">
      <c r="B2249" s="126"/>
      <c r="C2249" s="151"/>
      <c r="D2249" s="147"/>
      <c r="E2249" s="147"/>
      <c r="F2249" s="148"/>
      <c r="G2249" s="147"/>
      <c r="H2249" s="147"/>
      <c r="I2249" s="121"/>
      <c r="J2249" s="121"/>
      <c r="K2249" s="48"/>
      <c r="L2249" s="50"/>
      <c r="M2249" s="50"/>
    </row>
    <row r="2250" spans="2:13" s="36" customFormat="1" x14ac:dyDescent="0.3">
      <c r="B2250" s="126"/>
      <c r="C2250" s="151"/>
      <c r="D2250" s="147"/>
      <c r="E2250" s="147"/>
      <c r="F2250" s="148"/>
      <c r="G2250" s="147"/>
      <c r="H2250" s="147"/>
      <c r="I2250" s="121"/>
      <c r="J2250" s="121"/>
      <c r="K2250" s="48"/>
      <c r="L2250" s="50"/>
      <c r="M2250" s="50"/>
    </row>
    <row r="2251" spans="2:13" s="36" customFormat="1" x14ac:dyDescent="0.3">
      <c r="B2251" s="126"/>
      <c r="C2251" s="151"/>
      <c r="D2251" s="147"/>
      <c r="E2251" s="147"/>
      <c r="F2251" s="148"/>
      <c r="G2251" s="147"/>
      <c r="H2251" s="147"/>
      <c r="I2251" s="121"/>
      <c r="J2251" s="121"/>
      <c r="K2251" s="48"/>
      <c r="L2251" s="50"/>
      <c r="M2251" s="50"/>
    </row>
    <row r="2252" spans="2:13" s="36" customFormat="1" x14ac:dyDescent="0.3">
      <c r="B2252" s="126"/>
      <c r="C2252" s="151"/>
      <c r="D2252" s="147"/>
      <c r="E2252" s="147"/>
      <c r="F2252" s="148"/>
      <c r="G2252" s="147"/>
      <c r="H2252" s="147"/>
      <c r="I2252" s="121"/>
      <c r="J2252" s="121"/>
      <c r="K2252" s="48"/>
      <c r="L2252" s="50"/>
      <c r="M2252" s="50"/>
    </row>
    <row r="2253" spans="2:13" s="36" customFormat="1" x14ac:dyDescent="0.3">
      <c r="B2253" s="126"/>
      <c r="C2253" s="151"/>
      <c r="D2253" s="147"/>
      <c r="E2253" s="147"/>
      <c r="F2253" s="148"/>
      <c r="G2253" s="147"/>
      <c r="H2253" s="147"/>
      <c r="I2253" s="121"/>
      <c r="J2253" s="121"/>
      <c r="K2253" s="48"/>
      <c r="L2253" s="50"/>
      <c r="M2253" s="50"/>
    </row>
    <row r="2254" spans="2:13" s="36" customFormat="1" x14ac:dyDescent="0.3">
      <c r="B2254" s="126"/>
      <c r="C2254" s="151"/>
      <c r="D2254" s="147"/>
      <c r="E2254" s="147"/>
      <c r="F2254" s="148"/>
      <c r="G2254" s="147"/>
      <c r="H2254" s="147"/>
      <c r="I2254" s="121"/>
      <c r="J2254" s="121"/>
      <c r="K2254" s="48"/>
      <c r="L2254" s="50"/>
      <c r="M2254" s="50"/>
    </row>
    <row r="2255" spans="2:13" s="36" customFormat="1" x14ac:dyDescent="0.3">
      <c r="B2255" s="126"/>
      <c r="C2255" s="151"/>
      <c r="D2255" s="147"/>
      <c r="E2255" s="147"/>
      <c r="F2255" s="148"/>
      <c r="G2255" s="147"/>
      <c r="H2255" s="147"/>
      <c r="I2255" s="121"/>
      <c r="J2255" s="121"/>
      <c r="K2255" s="48"/>
      <c r="L2255" s="50"/>
      <c r="M2255" s="50"/>
    </row>
    <row r="2256" spans="2:13" s="36" customFormat="1" x14ac:dyDescent="0.3">
      <c r="B2256" s="126"/>
      <c r="C2256" s="151"/>
      <c r="D2256" s="147"/>
      <c r="E2256" s="147"/>
      <c r="F2256" s="148"/>
      <c r="G2256" s="147"/>
      <c r="H2256" s="147"/>
      <c r="I2256" s="121"/>
      <c r="J2256" s="121"/>
      <c r="K2256" s="48"/>
      <c r="L2256" s="50"/>
      <c r="M2256" s="50"/>
    </row>
    <row r="2257" spans="2:13" s="36" customFormat="1" x14ac:dyDescent="0.3">
      <c r="B2257" s="126"/>
      <c r="C2257" s="151"/>
      <c r="D2257" s="147"/>
      <c r="E2257" s="147"/>
      <c r="F2257" s="148"/>
      <c r="G2257" s="147"/>
      <c r="H2257" s="147"/>
      <c r="I2257" s="121"/>
      <c r="J2257" s="121"/>
      <c r="K2257" s="48"/>
      <c r="L2257" s="50"/>
      <c r="M2257" s="50"/>
    </row>
    <row r="2258" spans="2:13" s="36" customFormat="1" x14ac:dyDescent="0.3">
      <c r="B2258" s="126"/>
      <c r="C2258" s="151"/>
      <c r="D2258" s="147"/>
      <c r="E2258" s="147"/>
      <c r="F2258" s="148"/>
      <c r="G2258" s="147"/>
      <c r="H2258" s="147"/>
      <c r="I2258" s="121"/>
      <c r="J2258" s="121"/>
      <c r="K2258" s="48"/>
      <c r="L2258" s="50"/>
      <c r="M2258" s="50"/>
    </row>
    <row r="2259" spans="2:13" s="36" customFormat="1" x14ac:dyDescent="0.3">
      <c r="B2259" s="126"/>
      <c r="C2259" s="151"/>
      <c r="D2259" s="147"/>
      <c r="E2259" s="147"/>
      <c r="F2259" s="148"/>
      <c r="G2259" s="147"/>
      <c r="H2259" s="147"/>
      <c r="I2259" s="121"/>
      <c r="J2259" s="121"/>
      <c r="K2259" s="48"/>
      <c r="L2259" s="50"/>
      <c r="M2259" s="50"/>
    </row>
    <row r="2260" spans="2:13" s="36" customFormat="1" x14ac:dyDescent="0.3">
      <c r="B2260" s="126"/>
      <c r="C2260" s="151"/>
      <c r="D2260" s="147"/>
      <c r="E2260" s="147"/>
      <c r="F2260" s="148"/>
      <c r="G2260" s="147"/>
      <c r="H2260" s="147"/>
      <c r="I2260" s="121"/>
      <c r="J2260" s="121"/>
      <c r="K2260" s="48"/>
      <c r="L2260" s="50"/>
      <c r="M2260" s="50"/>
    </row>
    <row r="2261" spans="2:13" s="36" customFormat="1" x14ac:dyDescent="0.3">
      <c r="B2261" s="126"/>
      <c r="C2261" s="151"/>
      <c r="D2261" s="147"/>
      <c r="E2261" s="147"/>
      <c r="F2261" s="148"/>
      <c r="G2261" s="147"/>
      <c r="H2261" s="147"/>
      <c r="I2261" s="121"/>
      <c r="J2261" s="121"/>
      <c r="K2261" s="48"/>
      <c r="L2261" s="50"/>
      <c r="M2261" s="50"/>
    </row>
    <row r="2262" spans="2:13" s="36" customFormat="1" x14ac:dyDescent="0.3">
      <c r="B2262" s="126"/>
      <c r="C2262" s="151"/>
      <c r="D2262" s="147"/>
      <c r="E2262" s="147"/>
      <c r="F2262" s="148"/>
      <c r="G2262" s="147"/>
      <c r="H2262" s="147"/>
      <c r="I2262" s="121"/>
      <c r="J2262" s="121"/>
      <c r="K2262" s="48"/>
      <c r="L2262" s="50"/>
      <c r="M2262" s="50"/>
    </row>
    <row r="2263" spans="2:13" s="36" customFormat="1" x14ac:dyDescent="0.3">
      <c r="B2263" s="126"/>
      <c r="C2263" s="151"/>
      <c r="D2263" s="147"/>
      <c r="E2263" s="147"/>
      <c r="F2263" s="148"/>
      <c r="G2263" s="147"/>
      <c r="H2263" s="147"/>
      <c r="I2263" s="121"/>
      <c r="J2263" s="121"/>
      <c r="K2263" s="48"/>
      <c r="L2263" s="50"/>
      <c r="M2263" s="50"/>
    </row>
    <row r="2264" spans="2:13" s="36" customFormat="1" x14ac:dyDescent="0.3">
      <c r="B2264" s="126"/>
      <c r="C2264" s="151"/>
      <c r="D2264" s="147"/>
      <c r="E2264" s="147"/>
      <c r="F2264" s="148"/>
      <c r="G2264" s="147"/>
      <c r="H2264" s="147"/>
      <c r="I2264" s="121"/>
      <c r="J2264" s="121"/>
      <c r="K2264" s="48"/>
      <c r="L2264" s="50"/>
      <c r="M2264" s="50"/>
    </row>
    <row r="2265" spans="2:13" s="36" customFormat="1" x14ac:dyDescent="0.3">
      <c r="B2265" s="126"/>
      <c r="C2265" s="151"/>
      <c r="D2265" s="147"/>
      <c r="E2265" s="147"/>
      <c r="F2265" s="148"/>
      <c r="G2265" s="147"/>
      <c r="H2265" s="147"/>
      <c r="I2265" s="121"/>
      <c r="J2265" s="121"/>
      <c r="K2265" s="48"/>
      <c r="L2265" s="50"/>
      <c r="M2265" s="50"/>
    </row>
    <row r="2266" spans="2:13" s="36" customFormat="1" x14ac:dyDescent="0.3">
      <c r="B2266" s="126"/>
      <c r="C2266" s="151"/>
      <c r="D2266" s="147"/>
      <c r="E2266" s="147"/>
      <c r="F2266" s="148"/>
      <c r="G2266" s="147"/>
      <c r="H2266" s="147"/>
      <c r="I2266" s="121"/>
      <c r="J2266" s="121"/>
      <c r="K2266" s="48"/>
      <c r="L2266" s="50"/>
      <c r="M2266" s="50"/>
    </row>
    <row r="2267" spans="2:13" s="36" customFormat="1" x14ac:dyDescent="0.3">
      <c r="B2267" s="126"/>
      <c r="C2267" s="151"/>
      <c r="D2267" s="147"/>
      <c r="E2267" s="147"/>
      <c r="F2267" s="148"/>
      <c r="G2267" s="147"/>
      <c r="H2267" s="147"/>
      <c r="I2267" s="121"/>
      <c r="J2267" s="121"/>
      <c r="K2267" s="48"/>
      <c r="L2267" s="50"/>
      <c r="M2267" s="50"/>
    </row>
    <row r="2268" spans="2:13" s="36" customFormat="1" x14ac:dyDescent="0.3">
      <c r="B2268" s="126"/>
      <c r="C2268" s="151"/>
      <c r="D2268" s="147"/>
      <c r="E2268" s="147"/>
      <c r="F2268" s="148"/>
      <c r="G2268" s="147"/>
      <c r="H2268" s="147"/>
      <c r="I2268" s="121"/>
      <c r="J2268" s="121"/>
      <c r="K2268" s="48"/>
      <c r="L2268" s="50"/>
      <c r="M2268" s="50"/>
    </row>
    <row r="2269" spans="2:13" s="36" customFormat="1" x14ac:dyDescent="0.3">
      <c r="B2269" s="126"/>
      <c r="C2269" s="151"/>
      <c r="D2269" s="147"/>
      <c r="E2269" s="147"/>
      <c r="F2269" s="148"/>
      <c r="G2269" s="147"/>
      <c r="H2269" s="147"/>
      <c r="I2269" s="121"/>
      <c r="J2269" s="121"/>
      <c r="K2269" s="48"/>
      <c r="L2269" s="50"/>
      <c r="M2269" s="50"/>
    </row>
    <row r="2270" spans="2:13" s="36" customFormat="1" x14ac:dyDescent="0.3">
      <c r="B2270" s="126"/>
      <c r="C2270" s="151"/>
      <c r="D2270" s="147"/>
      <c r="E2270" s="147"/>
      <c r="F2270" s="148"/>
      <c r="G2270" s="147"/>
      <c r="H2270" s="147"/>
      <c r="I2270" s="121"/>
      <c r="J2270" s="121"/>
      <c r="K2270" s="48"/>
      <c r="L2270" s="50"/>
      <c r="M2270" s="50"/>
    </row>
    <row r="2271" spans="2:13" s="36" customFormat="1" x14ac:dyDescent="0.3">
      <c r="B2271" s="126"/>
      <c r="C2271" s="151"/>
      <c r="D2271" s="147"/>
      <c r="E2271" s="147"/>
      <c r="F2271" s="148"/>
      <c r="G2271" s="147"/>
      <c r="H2271" s="147"/>
      <c r="I2271" s="121"/>
      <c r="J2271" s="121"/>
      <c r="K2271" s="48"/>
      <c r="L2271" s="50"/>
      <c r="M2271" s="50"/>
    </row>
    <row r="2272" spans="2:13" s="36" customFormat="1" x14ac:dyDescent="0.3">
      <c r="B2272" s="126"/>
      <c r="C2272" s="151"/>
      <c r="D2272" s="147"/>
      <c r="E2272" s="147"/>
      <c r="F2272" s="148"/>
      <c r="G2272" s="147"/>
      <c r="H2272" s="147"/>
      <c r="I2272" s="121"/>
      <c r="J2272" s="121"/>
      <c r="K2272" s="48"/>
      <c r="L2272" s="50"/>
      <c r="M2272" s="50"/>
    </row>
    <row r="2273" spans="2:13" s="36" customFormat="1" x14ac:dyDescent="0.3">
      <c r="B2273" s="126"/>
      <c r="C2273" s="151"/>
      <c r="D2273" s="147"/>
      <c r="E2273" s="147"/>
      <c r="F2273" s="148"/>
      <c r="G2273" s="147"/>
      <c r="H2273" s="147"/>
      <c r="I2273" s="121"/>
      <c r="J2273" s="121"/>
      <c r="K2273" s="48"/>
      <c r="L2273" s="50"/>
      <c r="M2273" s="50"/>
    </row>
    <row r="2274" spans="2:13" s="36" customFormat="1" x14ac:dyDescent="0.3">
      <c r="B2274" s="126"/>
      <c r="C2274" s="151"/>
      <c r="D2274" s="147"/>
      <c r="E2274" s="147"/>
      <c r="F2274" s="148"/>
      <c r="G2274" s="147"/>
      <c r="H2274" s="147"/>
      <c r="I2274" s="121"/>
      <c r="J2274" s="121"/>
      <c r="K2274" s="48"/>
      <c r="L2274" s="50"/>
      <c r="M2274" s="50"/>
    </row>
    <row r="2275" spans="2:13" s="36" customFormat="1" x14ac:dyDescent="0.3">
      <c r="B2275" s="126"/>
      <c r="C2275" s="151"/>
      <c r="D2275" s="147"/>
      <c r="E2275" s="147"/>
      <c r="F2275" s="148"/>
      <c r="G2275" s="147"/>
      <c r="H2275" s="147"/>
      <c r="I2275" s="121"/>
      <c r="J2275" s="121"/>
      <c r="K2275" s="48"/>
      <c r="L2275" s="50"/>
      <c r="M2275" s="50"/>
    </row>
    <row r="2276" spans="2:13" s="36" customFormat="1" x14ac:dyDescent="0.3">
      <c r="B2276" s="126"/>
      <c r="C2276" s="151"/>
      <c r="D2276" s="147"/>
      <c r="E2276" s="147"/>
      <c r="F2276" s="148"/>
      <c r="G2276" s="147"/>
      <c r="H2276" s="147"/>
      <c r="I2276" s="121"/>
      <c r="J2276" s="121"/>
      <c r="K2276" s="48"/>
      <c r="L2276" s="50"/>
      <c r="M2276" s="50"/>
    </row>
    <row r="2277" spans="2:13" s="36" customFormat="1" x14ac:dyDescent="0.3">
      <c r="B2277" s="126"/>
      <c r="C2277" s="151"/>
      <c r="D2277" s="147"/>
      <c r="E2277" s="147"/>
      <c r="F2277" s="148"/>
      <c r="G2277" s="147"/>
      <c r="H2277" s="147"/>
      <c r="I2277" s="121"/>
      <c r="J2277" s="121"/>
      <c r="K2277" s="48"/>
      <c r="L2277" s="50"/>
      <c r="M2277" s="50"/>
    </row>
    <row r="2278" spans="2:13" s="36" customFormat="1" x14ac:dyDescent="0.3">
      <c r="B2278" s="126"/>
      <c r="C2278" s="151"/>
      <c r="D2278" s="147"/>
      <c r="E2278" s="147"/>
      <c r="F2278" s="148"/>
      <c r="G2278" s="147"/>
      <c r="H2278" s="147"/>
      <c r="I2278" s="121"/>
      <c r="J2278" s="121"/>
      <c r="K2278" s="48"/>
      <c r="L2278" s="50"/>
      <c r="M2278" s="50"/>
    </row>
    <row r="2279" spans="2:13" s="36" customFormat="1" x14ac:dyDescent="0.3">
      <c r="B2279" s="126"/>
      <c r="C2279" s="151"/>
      <c r="D2279" s="147"/>
      <c r="E2279" s="147"/>
      <c r="F2279" s="148"/>
      <c r="G2279" s="147"/>
      <c r="H2279" s="147"/>
      <c r="I2279" s="121"/>
      <c r="J2279" s="121"/>
      <c r="K2279" s="48"/>
      <c r="L2279" s="50"/>
      <c r="M2279" s="50"/>
    </row>
    <row r="2280" spans="2:13" s="36" customFormat="1" x14ac:dyDescent="0.3">
      <c r="B2280" s="126"/>
      <c r="C2280" s="151"/>
      <c r="D2280" s="147"/>
      <c r="E2280" s="147"/>
      <c r="F2280" s="148"/>
      <c r="G2280" s="147"/>
      <c r="H2280" s="147"/>
      <c r="I2280" s="121"/>
      <c r="J2280" s="121"/>
      <c r="K2280" s="48"/>
      <c r="L2280" s="50"/>
      <c r="M2280" s="50"/>
    </row>
    <row r="2281" spans="2:13" s="36" customFormat="1" x14ac:dyDescent="0.3">
      <c r="B2281" s="126"/>
      <c r="C2281" s="151"/>
      <c r="D2281" s="147"/>
      <c r="E2281" s="147"/>
      <c r="F2281" s="148"/>
      <c r="G2281" s="147"/>
      <c r="H2281" s="147"/>
      <c r="I2281" s="121"/>
      <c r="J2281" s="121"/>
      <c r="K2281" s="48"/>
      <c r="L2281" s="50"/>
      <c r="M2281" s="50"/>
    </row>
    <row r="2282" spans="2:13" s="36" customFormat="1" x14ac:dyDescent="0.3">
      <c r="B2282" s="126"/>
      <c r="C2282" s="151"/>
      <c r="D2282" s="147"/>
      <c r="E2282" s="147"/>
      <c r="F2282" s="148"/>
      <c r="G2282" s="147"/>
      <c r="H2282" s="147"/>
      <c r="I2282" s="121"/>
      <c r="J2282" s="121"/>
      <c r="K2282" s="48"/>
      <c r="L2282" s="50"/>
      <c r="M2282" s="50"/>
    </row>
    <row r="2283" spans="2:13" s="36" customFormat="1" x14ac:dyDescent="0.3">
      <c r="B2283" s="126"/>
      <c r="C2283" s="151"/>
      <c r="D2283" s="147"/>
      <c r="E2283" s="147"/>
      <c r="F2283" s="148"/>
      <c r="G2283" s="147"/>
      <c r="H2283" s="147"/>
      <c r="I2283" s="121"/>
      <c r="J2283" s="121"/>
      <c r="K2283" s="48"/>
      <c r="L2283" s="50"/>
      <c r="M2283" s="50"/>
    </row>
    <row r="2284" spans="2:13" s="36" customFormat="1" x14ac:dyDescent="0.3">
      <c r="B2284" s="126"/>
      <c r="C2284" s="151"/>
      <c r="D2284" s="147"/>
      <c r="E2284" s="147"/>
      <c r="F2284" s="148"/>
      <c r="G2284" s="147"/>
      <c r="H2284" s="147"/>
      <c r="I2284" s="121"/>
      <c r="J2284" s="121"/>
      <c r="K2284" s="48"/>
      <c r="L2284" s="50"/>
      <c r="M2284" s="50"/>
    </row>
    <row r="2285" spans="2:13" s="36" customFormat="1" x14ac:dyDescent="0.3">
      <c r="B2285" s="126"/>
      <c r="C2285" s="151"/>
      <c r="D2285" s="147"/>
      <c r="E2285" s="147"/>
      <c r="F2285" s="148"/>
      <c r="G2285" s="147"/>
      <c r="H2285" s="147"/>
      <c r="I2285" s="121"/>
      <c r="J2285" s="121"/>
      <c r="K2285" s="48"/>
      <c r="L2285" s="50"/>
      <c r="M2285" s="50"/>
    </row>
    <row r="2286" spans="2:13" s="36" customFormat="1" x14ac:dyDescent="0.3">
      <c r="B2286" s="126"/>
      <c r="C2286" s="151"/>
      <c r="D2286" s="147"/>
      <c r="E2286" s="147"/>
      <c r="F2286" s="148"/>
      <c r="G2286" s="147"/>
      <c r="H2286" s="147"/>
      <c r="I2286" s="121"/>
      <c r="J2286" s="121"/>
      <c r="K2286" s="48"/>
      <c r="L2286" s="50"/>
      <c r="M2286" s="50"/>
    </row>
    <row r="2287" spans="2:13" s="36" customFormat="1" x14ac:dyDescent="0.3">
      <c r="B2287" s="126"/>
      <c r="C2287" s="151"/>
      <c r="D2287" s="147"/>
      <c r="E2287" s="147"/>
      <c r="F2287" s="148"/>
      <c r="G2287" s="147"/>
      <c r="H2287" s="147"/>
      <c r="I2287" s="121"/>
      <c r="J2287" s="121"/>
      <c r="K2287" s="48"/>
      <c r="L2287" s="50"/>
      <c r="M2287" s="50"/>
    </row>
    <row r="2288" spans="2:13" s="36" customFormat="1" x14ac:dyDescent="0.3">
      <c r="B2288" s="126"/>
      <c r="C2288" s="151"/>
      <c r="D2288" s="147"/>
      <c r="E2288" s="147"/>
      <c r="F2288" s="148"/>
      <c r="G2288" s="147"/>
      <c r="H2288" s="147"/>
      <c r="I2288" s="121"/>
      <c r="J2288" s="121"/>
      <c r="K2288" s="48"/>
      <c r="L2288" s="50"/>
      <c r="M2288" s="50"/>
    </row>
    <row r="2289" spans="2:13" s="36" customFormat="1" x14ac:dyDescent="0.3">
      <c r="B2289" s="126"/>
      <c r="C2289" s="151"/>
      <c r="D2289" s="147"/>
      <c r="E2289" s="147"/>
      <c r="F2289" s="148"/>
      <c r="G2289" s="147"/>
      <c r="H2289" s="147"/>
      <c r="I2289" s="121"/>
      <c r="J2289" s="121"/>
      <c r="K2289" s="48"/>
      <c r="L2289" s="50"/>
      <c r="M2289" s="50"/>
    </row>
    <row r="2290" spans="2:13" s="36" customFormat="1" x14ac:dyDescent="0.3">
      <c r="B2290" s="126"/>
      <c r="C2290" s="151"/>
      <c r="D2290" s="147"/>
      <c r="E2290" s="147"/>
      <c r="F2290" s="148"/>
      <c r="G2290" s="147"/>
      <c r="H2290" s="147"/>
      <c r="I2290" s="121"/>
      <c r="J2290" s="121"/>
      <c r="K2290" s="48"/>
      <c r="L2290" s="50"/>
      <c r="M2290" s="50"/>
    </row>
    <row r="2291" spans="2:13" s="36" customFormat="1" x14ac:dyDescent="0.3">
      <c r="B2291" s="126"/>
      <c r="C2291" s="151"/>
      <c r="D2291" s="147"/>
      <c r="E2291" s="147"/>
      <c r="F2291" s="148"/>
      <c r="G2291" s="147"/>
      <c r="H2291" s="147"/>
      <c r="I2291" s="121"/>
      <c r="J2291" s="121"/>
      <c r="K2291" s="48"/>
      <c r="L2291" s="50"/>
      <c r="M2291" s="50"/>
    </row>
    <row r="2292" spans="2:13" s="36" customFormat="1" x14ac:dyDescent="0.3">
      <c r="B2292" s="126"/>
      <c r="C2292" s="151"/>
      <c r="D2292" s="147"/>
      <c r="E2292" s="147"/>
      <c r="F2292" s="148"/>
      <c r="G2292" s="147"/>
      <c r="H2292" s="147"/>
      <c r="I2292" s="121"/>
      <c r="J2292" s="121"/>
      <c r="K2292" s="48"/>
      <c r="L2292" s="50"/>
      <c r="M2292" s="50"/>
    </row>
    <row r="2293" spans="2:13" s="36" customFormat="1" x14ac:dyDescent="0.3">
      <c r="B2293" s="126"/>
      <c r="C2293" s="151"/>
      <c r="D2293" s="147"/>
      <c r="E2293" s="147"/>
      <c r="F2293" s="148"/>
      <c r="G2293" s="147"/>
      <c r="H2293" s="147"/>
      <c r="I2293" s="121"/>
      <c r="J2293" s="121"/>
      <c r="K2293" s="48"/>
      <c r="L2293" s="50"/>
      <c r="M2293" s="50"/>
    </row>
    <row r="2294" spans="2:13" s="36" customFormat="1" x14ac:dyDescent="0.3">
      <c r="B2294" s="126"/>
      <c r="C2294" s="151"/>
      <c r="D2294" s="147"/>
      <c r="E2294" s="147"/>
      <c r="F2294" s="148"/>
      <c r="G2294" s="147"/>
      <c r="H2294" s="147"/>
      <c r="I2294" s="121"/>
      <c r="J2294" s="121"/>
      <c r="K2294" s="48"/>
      <c r="L2294" s="50"/>
      <c r="M2294" s="50"/>
    </row>
    <row r="2295" spans="2:13" s="36" customFormat="1" x14ac:dyDescent="0.3">
      <c r="B2295" s="126"/>
      <c r="C2295" s="151"/>
      <c r="D2295" s="147"/>
      <c r="E2295" s="147"/>
      <c r="F2295" s="148"/>
      <c r="G2295" s="147"/>
      <c r="H2295" s="147"/>
      <c r="I2295" s="121"/>
      <c r="J2295" s="121"/>
      <c r="K2295" s="48"/>
      <c r="L2295" s="50"/>
      <c r="M2295" s="50"/>
    </row>
    <row r="2296" spans="2:13" s="36" customFormat="1" x14ac:dyDescent="0.3">
      <c r="B2296" s="126"/>
      <c r="C2296" s="151"/>
      <c r="D2296" s="147"/>
      <c r="E2296" s="147"/>
      <c r="F2296" s="148"/>
      <c r="G2296" s="147"/>
      <c r="H2296" s="147"/>
      <c r="I2296" s="121"/>
      <c r="J2296" s="121"/>
      <c r="K2296" s="48"/>
      <c r="L2296" s="50"/>
      <c r="M2296" s="50"/>
    </row>
    <row r="2297" spans="2:13" s="36" customFormat="1" x14ac:dyDescent="0.3">
      <c r="B2297" s="126"/>
      <c r="C2297" s="151"/>
      <c r="D2297" s="147"/>
      <c r="E2297" s="147"/>
      <c r="F2297" s="148"/>
      <c r="G2297" s="147"/>
      <c r="H2297" s="147"/>
      <c r="I2297" s="121"/>
      <c r="J2297" s="121"/>
      <c r="K2297" s="48"/>
      <c r="L2297" s="50"/>
      <c r="M2297" s="50"/>
    </row>
    <row r="2298" spans="2:13" s="36" customFormat="1" x14ac:dyDescent="0.3">
      <c r="B2298" s="126"/>
      <c r="C2298" s="151"/>
      <c r="D2298" s="147"/>
      <c r="E2298" s="147"/>
      <c r="F2298" s="148"/>
      <c r="G2298" s="147"/>
      <c r="H2298" s="147"/>
      <c r="I2298" s="121"/>
      <c r="J2298" s="121"/>
      <c r="K2298" s="48"/>
      <c r="L2298" s="50"/>
      <c r="M2298" s="50"/>
    </row>
    <row r="2299" spans="2:13" s="36" customFormat="1" x14ac:dyDescent="0.3">
      <c r="B2299" s="126"/>
      <c r="C2299" s="151"/>
      <c r="D2299" s="147"/>
      <c r="E2299" s="147"/>
      <c r="F2299" s="148"/>
      <c r="G2299" s="147"/>
      <c r="H2299" s="147"/>
      <c r="I2299" s="121"/>
      <c r="J2299" s="121"/>
      <c r="K2299" s="48"/>
      <c r="L2299" s="50"/>
      <c r="M2299" s="50"/>
    </row>
    <row r="2300" spans="2:13" s="36" customFormat="1" x14ac:dyDescent="0.3">
      <c r="B2300" s="126"/>
      <c r="C2300" s="151"/>
      <c r="D2300" s="147"/>
      <c r="E2300" s="147"/>
      <c r="F2300" s="148"/>
      <c r="G2300" s="147"/>
      <c r="H2300" s="147"/>
      <c r="I2300" s="121"/>
      <c r="J2300" s="121"/>
      <c r="K2300" s="48"/>
      <c r="L2300" s="50"/>
      <c r="M2300" s="50"/>
    </row>
    <row r="2301" spans="2:13" s="36" customFormat="1" x14ac:dyDescent="0.3">
      <c r="B2301" s="126"/>
      <c r="C2301" s="151"/>
      <c r="D2301" s="147"/>
      <c r="E2301" s="147"/>
      <c r="F2301" s="148"/>
      <c r="G2301" s="147"/>
      <c r="H2301" s="147"/>
      <c r="I2301" s="121"/>
      <c r="J2301" s="121"/>
      <c r="K2301" s="48"/>
      <c r="L2301" s="50"/>
      <c r="M2301" s="50"/>
    </row>
    <row r="2302" spans="2:13" s="36" customFormat="1" x14ac:dyDescent="0.3">
      <c r="B2302" s="126"/>
      <c r="C2302" s="151"/>
      <c r="D2302" s="147"/>
      <c r="E2302" s="147"/>
      <c r="F2302" s="148"/>
      <c r="G2302" s="147"/>
      <c r="H2302" s="147"/>
      <c r="I2302" s="121"/>
      <c r="J2302" s="121"/>
      <c r="K2302" s="48"/>
      <c r="L2302" s="50"/>
      <c r="M2302" s="50"/>
    </row>
    <row r="2303" spans="2:13" s="36" customFormat="1" x14ac:dyDescent="0.3">
      <c r="B2303" s="126"/>
      <c r="C2303" s="151"/>
      <c r="D2303" s="147"/>
      <c r="E2303" s="147"/>
      <c r="F2303" s="148"/>
      <c r="G2303" s="147"/>
      <c r="H2303" s="147"/>
      <c r="I2303" s="121"/>
      <c r="J2303" s="121"/>
      <c r="K2303" s="48"/>
      <c r="L2303" s="50"/>
      <c r="M2303" s="50"/>
    </row>
    <row r="2304" spans="2:13" s="36" customFormat="1" x14ac:dyDescent="0.3">
      <c r="B2304" s="126"/>
      <c r="C2304" s="151"/>
      <c r="D2304" s="147"/>
      <c r="E2304" s="147"/>
      <c r="F2304" s="148"/>
      <c r="G2304" s="147"/>
      <c r="H2304" s="147"/>
      <c r="I2304" s="121"/>
      <c r="J2304" s="121"/>
      <c r="K2304" s="48"/>
      <c r="L2304" s="50"/>
      <c r="M2304" s="50"/>
    </row>
    <row r="2305" spans="2:13" s="36" customFormat="1" x14ac:dyDescent="0.3">
      <c r="B2305" s="126"/>
      <c r="C2305" s="151"/>
      <c r="D2305" s="147"/>
      <c r="E2305" s="147"/>
      <c r="F2305" s="148"/>
      <c r="G2305" s="147"/>
      <c r="H2305" s="147"/>
      <c r="I2305" s="121"/>
      <c r="J2305" s="121"/>
      <c r="K2305" s="48"/>
      <c r="L2305" s="50"/>
      <c r="M2305" s="50"/>
    </row>
    <row r="2306" spans="2:13" s="36" customFormat="1" x14ac:dyDescent="0.3">
      <c r="B2306" s="126"/>
      <c r="C2306" s="151"/>
      <c r="D2306" s="147"/>
      <c r="E2306" s="147"/>
      <c r="F2306" s="148"/>
      <c r="G2306" s="147"/>
      <c r="H2306" s="147"/>
      <c r="I2306" s="121"/>
      <c r="J2306" s="121"/>
      <c r="K2306" s="48"/>
      <c r="L2306" s="50"/>
      <c r="M2306" s="50"/>
    </row>
    <row r="2307" spans="2:13" s="36" customFormat="1" x14ac:dyDescent="0.3">
      <c r="B2307" s="126"/>
      <c r="C2307" s="151"/>
      <c r="D2307" s="147"/>
      <c r="E2307" s="147"/>
      <c r="F2307" s="148"/>
      <c r="G2307" s="147"/>
      <c r="H2307" s="147"/>
      <c r="I2307" s="121"/>
      <c r="J2307" s="121"/>
      <c r="K2307" s="48"/>
      <c r="L2307" s="50"/>
      <c r="M2307" s="50"/>
    </row>
    <row r="2308" spans="2:13" s="36" customFormat="1" x14ac:dyDescent="0.3">
      <c r="B2308" s="126"/>
      <c r="C2308" s="151"/>
      <c r="D2308" s="147"/>
      <c r="E2308" s="147"/>
      <c r="F2308" s="148"/>
      <c r="G2308" s="147"/>
      <c r="H2308" s="147"/>
      <c r="I2308" s="121"/>
      <c r="J2308" s="121"/>
      <c r="K2308" s="48"/>
      <c r="L2308" s="50"/>
      <c r="M2308" s="50"/>
    </row>
    <row r="2309" spans="2:13" s="36" customFormat="1" x14ac:dyDescent="0.3">
      <c r="B2309" s="126"/>
      <c r="C2309" s="151"/>
      <c r="D2309" s="147"/>
      <c r="E2309" s="147"/>
      <c r="F2309" s="148"/>
      <c r="G2309" s="147"/>
      <c r="H2309" s="147"/>
      <c r="I2309" s="121"/>
      <c r="J2309" s="121"/>
      <c r="K2309" s="48"/>
      <c r="L2309" s="50"/>
      <c r="M2309" s="50"/>
    </row>
    <row r="2310" spans="2:13" s="36" customFormat="1" x14ac:dyDescent="0.3">
      <c r="B2310" s="126"/>
      <c r="C2310" s="151"/>
      <c r="D2310" s="147"/>
      <c r="E2310" s="147"/>
      <c r="F2310" s="148"/>
      <c r="G2310" s="147"/>
      <c r="H2310" s="147"/>
      <c r="I2310" s="121"/>
      <c r="J2310" s="121"/>
      <c r="K2310" s="48"/>
      <c r="L2310" s="50"/>
      <c r="M2310" s="50"/>
    </row>
    <row r="2311" spans="2:13" s="36" customFormat="1" x14ac:dyDescent="0.3">
      <c r="B2311" s="126"/>
      <c r="C2311" s="151"/>
      <c r="D2311" s="147"/>
      <c r="E2311" s="147"/>
      <c r="F2311" s="148"/>
      <c r="G2311" s="147"/>
      <c r="H2311" s="147"/>
      <c r="I2311" s="121"/>
      <c r="J2311" s="121"/>
      <c r="K2311" s="48"/>
      <c r="L2311" s="50"/>
      <c r="M2311" s="50"/>
    </row>
    <row r="2312" spans="2:13" s="36" customFormat="1" x14ac:dyDescent="0.3">
      <c r="B2312" s="126"/>
      <c r="C2312" s="151"/>
      <c r="D2312" s="147"/>
      <c r="E2312" s="147"/>
      <c r="F2312" s="148"/>
      <c r="G2312" s="147"/>
      <c r="H2312" s="147"/>
      <c r="I2312" s="121"/>
      <c r="J2312" s="121"/>
      <c r="K2312" s="48"/>
      <c r="L2312" s="50"/>
      <c r="M2312" s="50"/>
    </row>
    <row r="2313" spans="2:13" s="36" customFormat="1" x14ac:dyDescent="0.3">
      <c r="B2313" s="126"/>
      <c r="C2313" s="151"/>
      <c r="D2313" s="147"/>
      <c r="E2313" s="147"/>
      <c r="F2313" s="148"/>
      <c r="G2313" s="147"/>
      <c r="H2313" s="147"/>
      <c r="I2313" s="121"/>
      <c r="J2313" s="121"/>
      <c r="K2313" s="48"/>
      <c r="L2313" s="50"/>
      <c r="M2313" s="50"/>
    </row>
    <row r="2314" spans="2:13" s="36" customFormat="1" x14ac:dyDescent="0.3">
      <c r="B2314" s="126"/>
      <c r="C2314" s="151"/>
      <c r="D2314" s="147"/>
      <c r="E2314" s="147"/>
      <c r="F2314" s="148"/>
      <c r="G2314" s="147"/>
      <c r="H2314" s="147"/>
      <c r="I2314" s="121"/>
      <c r="J2314" s="121"/>
      <c r="K2314" s="48"/>
      <c r="L2314" s="50"/>
      <c r="M2314" s="50"/>
    </row>
    <row r="2315" spans="2:13" s="36" customFormat="1" x14ac:dyDescent="0.3">
      <c r="B2315" s="126"/>
      <c r="C2315" s="151"/>
      <c r="D2315" s="147"/>
      <c r="E2315" s="147"/>
      <c r="F2315" s="148"/>
      <c r="G2315" s="147"/>
      <c r="H2315" s="147"/>
      <c r="I2315" s="121"/>
      <c r="J2315" s="121"/>
      <c r="K2315" s="48"/>
      <c r="L2315" s="50"/>
      <c r="M2315" s="50"/>
    </row>
    <row r="2316" spans="2:13" s="36" customFormat="1" x14ac:dyDescent="0.3">
      <c r="B2316" s="126"/>
      <c r="C2316" s="151"/>
      <c r="D2316" s="147"/>
      <c r="E2316" s="147"/>
      <c r="F2316" s="148"/>
      <c r="G2316" s="147"/>
      <c r="H2316" s="147"/>
      <c r="I2316" s="121"/>
      <c r="J2316" s="121"/>
      <c r="K2316" s="48"/>
      <c r="L2316" s="50"/>
      <c r="M2316" s="50"/>
    </row>
    <row r="2317" spans="2:13" s="36" customFormat="1" x14ac:dyDescent="0.3">
      <c r="B2317" s="126"/>
      <c r="C2317" s="151"/>
      <c r="D2317" s="147"/>
      <c r="E2317" s="147"/>
      <c r="F2317" s="148"/>
      <c r="G2317" s="147"/>
      <c r="H2317" s="147"/>
      <c r="I2317" s="121"/>
      <c r="J2317" s="121"/>
      <c r="K2317" s="48"/>
      <c r="L2317" s="50"/>
      <c r="M2317" s="50"/>
    </row>
    <row r="2318" spans="2:13" s="36" customFormat="1" x14ac:dyDescent="0.3">
      <c r="B2318" s="126"/>
      <c r="C2318" s="151"/>
      <c r="D2318" s="147"/>
      <c r="E2318" s="147"/>
      <c r="F2318" s="148"/>
      <c r="G2318" s="147"/>
      <c r="H2318" s="147"/>
      <c r="I2318" s="121"/>
      <c r="J2318" s="121"/>
      <c r="K2318" s="48"/>
      <c r="L2318" s="50"/>
      <c r="M2318" s="50"/>
    </row>
    <row r="2319" spans="2:13" s="36" customFormat="1" x14ac:dyDescent="0.3">
      <c r="B2319" s="126"/>
      <c r="C2319" s="151"/>
      <c r="D2319" s="147"/>
      <c r="E2319" s="147"/>
      <c r="F2319" s="148"/>
      <c r="G2319" s="147"/>
      <c r="H2319" s="147"/>
      <c r="I2319" s="121"/>
      <c r="J2319" s="121"/>
      <c r="K2319" s="48"/>
      <c r="L2319" s="50"/>
      <c r="M2319" s="50"/>
    </row>
    <row r="2320" spans="2:13" s="36" customFormat="1" x14ac:dyDescent="0.3">
      <c r="B2320" s="126"/>
      <c r="C2320" s="151"/>
      <c r="D2320" s="147"/>
      <c r="E2320" s="147"/>
      <c r="F2320" s="148"/>
      <c r="G2320" s="147"/>
      <c r="H2320" s="147"/>
      <c r="I2320" s="121"/>
      <c r="J2320" s="121"/>
      <c r="K2320" s="48"/>
      <c r="L2320" s="50"/>
      <c r="M2320" s="50"/>
    </row>
    <row r="2321" spans="2:13" s="36" customFormat="1" x14ac:dyDescent="0.3">
      <c r="B2321" s="126"/>
      <c r="C2321" s="151"/>
      <c r="D2321" s="147"/>
      <c r="E2321" s="147"/>
      <c r="F2321" s="148"/>
      <c r="G2321" s="147"/>
      <c r="H2321" s="147"/>
      <c r="I2321" s="121"/>
      <c r="J2321" s="121"/>
      <c r="K2321" s="48"/>
      <c r="L2321" s="50"/>
      <c r="M2321" s="50"/>
    </row>
    <row r="2322" spans="2:13" s="36" customFormat="1" x14ac:dyDescent="0.3">
      <c r="B2322" s="126"/>
      <c r="C2322" s="151"/>
      <c r="D2322" s="147"/>
      <c r="E2322" s="147"/>
      <c r="F2322" s="148"/>
      <c r="G2322" s="147"/>
      <c r="H2322" s="147"/>
      <c r="I2322" s="121"/>
      <c r="J2322" s="121"/>
      <c r="K2322" s="48"/>
      <c r="L2322" s="50"/>
      <c r="M2322" s="50"/>
    </row>
    <row r="2323" spans="2:13" s="36" customFormat="1" x14ac:dyDescent="0.3">
      <c r="B2323" s="126"/>
      <c r="C2323" s="151"/>
      <c r="D2323" s="147"/>
      <c r="E2323" s="147"/>
      <c r="F2323" s="148"/>
      <c r="G2323" s="147"/>
      <c r="H2323" s="147"/>
      <c r="I2323" s="121"/>
      <c r="J2323" s="121"/>
      <c r="K2323" s="48"/>
      <c r="L2323" s="50"/>
      <c r="M2323" s="50"/>
    </row>
    <row r="2324" spans="2:13" s="36" customFormat="1" x14ac:dyDescent="0.3">
      <c r="B2324" s="126"/>
      <c r="C2324" s="151"/>
      <c r="D2324" s="147"/>
      <c r="E2324" s="147"/>
      <c r="F2324" s="148"/>
      <c r="G2324" s="147"/>
      <c r="H2324" s="147"/>
      <c r="I2324" s="121"/>
      <c r="J2324" s="121"/>
      <c r="K2324" s="48"/>
      <c r="L2324" s="50"/>
      <c r="M2324" s="50"/>
    </row>
    <row r="2325" spans="2:13" s="36" customFormat="1" x14ac:dyDescent="0.3">
      <c r="B2325" s="126"/>
      <c r="C2325" s="151"/>
      <c r="D2325" s="147"/>
      <c r="E2325" s="147"/>
      <c r="F2325" s="148"/>
      <c r="G2325" s="147"/>
      <c r="H2325" s="147"/>
      <c r="I2325" s="121"/>
      <c r="J2325" s="121"/>
      <c r="K2325" s="48"/>
      <c r="L2325" s="50"/>
      <c r="M2325" s="50"/>
    </row>
    <row r="2326" spans="2:13" s="36" customFormat="1" x14ac:dyDescent="0.3">
      <c r="B2326" s="126"/>
      <c r="C2326" s="151"/>
      <c r="D2326" s="147"/>
      <c r="E2326" s="147"/>
      <c r="F2326" s="148"/>
      <c r="G2326" s="147"/>
      <c r="H2326" s="147"/>
      <c r="I2326" s="121"/>
      <c r="J2326" s="121"/>
      <c r="K2326" s="48"/>
      <c r="L2326" s="50"/>
      <c r="M2326" s="50"/>
    </row>
    <row r="2327" spans="2:13" s="36" customFormat="1" x14ac:dyDescent="0.3">
      <c r="B2327" s="126"/>
      <c r="C2327" s="151"/>
      <c r="D2327" s="147"/>
      <c r="E2327" s="147"/>
      <c r="F2327" s="148"/>
      <c r="G2327" s="147"/>
      <c r="H2327" s="147"/>
      <c r="I2327" s="121"/>
      <c r="J2327" s="121"/>
      <c r="K2327" s="48"/>
      <c r="L2327" s="50"/>
      <c r="M2327" s="50"/>
    </row>
    <row r="2328" spans="2:13" s="36" customFormat="1" x14ac:dyDescent="0.3">
      <c r="B2328" s="126"/>
      <c r="C2328" s="151"/>
      <c r="D2328" s="147"/>
      <c r="E2328" s="147"/>
      <c r="F2328" s="148"/>
      <c r="G2328" s="147"/>
      <c r="H2328" s="147"/>
      <c r="I2328" s="121"/>
      <c r="J2328" s="121"/>
      <c r="K2328" s="48"/>
      <c r="L2328" s="50"/>
      <c r="M2328" s="50"/>
    </row>
    <row r="2329" spans="2:13" s="36" customFormat="1" x14ac:dyDescent="0.3">
      <c r="B2329" s="126"/>
      <c r="C2329" s="151"/>
      <c r="D2329" s="147"/>
      <c r="E2329" s="147"/>
      <c r="F2329" s="148"/>
      <c r="G2329" s="147"/>
      <c r="H2329" s="147"/>
      <c r="I2329" s="121"/>
      <c r="J2329" s="121"/>
      <c r="K2329" s="48"/>
      <c r="L2329" s="50"/>
      <c r="M2329" s="50"/>
    </row>
    <row r="2330" spans="2:13" s="36" customFormat="1" x14ac:dyDescent="0.3">
      <c r="B2330" s="126"/>
      <c r="C2330" s="151"/>
      <c r="D2330" s="147"/>
      <c r="E2330" s="147"/>
      <c r="F2330" s="148"/>
      <c r="G2330" s="147"/>
      <c r="H2330" s="147"/>
      <c r="I2330" s="121"/>
      <c r="J2330" s="121"/>
      <c r="K2330" s="48"/>
      <c r="L2330" s="50"/>
      <c r="M2330" s="50"/>
    </row>
    <row r="2331" spans="2:13" s="36" customFormat="1" x14ac:dyDescent="0.3">
      <c r="B2331" s="126"/>
      <c r="C2331" s="151"/>
      <c r="D2331" s="147"/>
      <c r="E2331" s="147"/>
      <c r="F2331" s="148"/>
      <c r="G2331" s="147"/>
      <c r="H2331" s="147"/>
      <c r="I2331" s="121"/>
      <c r="J2331" s="121"/>
      <c r="K2331" s="48"/>
      <c r="L2331" s="50"/>
      <c r="M2331" s="50"/>
    </row>
    <row r="2332" spans="2:13" s="36" customFormat="1" x14ac:dyDescent="0.3">
      <c r="B2332" s="126"/>
      <c r="C2332" s="151"/>
      <c r="D2332" s="147"/>
      <c r="E2332" s="147"/>
      <c r="F2332" s="148"/>
      <c r="G2332" s="147"/>
      <c r="H2332" s="147"/>
      <c r="I2332" s="121"/>
      <c r="J2332" s="121"/>
      <c r="K2332" s="48"/>
      <c r="L2332" s="50"/>
      <c r="M2332" s="50"/>
    </row>
    <row r="2333" spans="2:13" s="36" customFormat="1" x14ac:dyDescent="0.3">
      <c r="B2333" s="126"/>
      <c r="C2333" s="151"/>
      <c r="D2333" s="147"/>
      <c r="E2333" s="147"/>
      <c r="F2333" s="148"/>
      <c r="G2333" s="147"/>
      <c r="H2333" s="147"/>
      <c r="I2333" s="121"/>
      <c r="J2333" s="121"/>
      <c r="K2333" s="48"/>
      <c r="L2333" s="50"/>
      <c r="M2333" s="50"/>
    </row>
    <row r="2334" spans="2:13" s="36" customFormat="1" x14ac:dyDescent="0.3">
      <c r="B2334" s="126"/>
      <c r="C2334" s="151"/>
      <c r="D2334" s="147"/>
      <c r="E2334" s="147"/>
      <c r="F2334" s="148"/>
      <c r="G2334" s="147"/>
      <c r="H2334" s="147"/>
      <c r="I2334" s="121"/>
      <c r="J2334" s="121"/>
      <c r="K2334" s="48"/>
      <c r="L2334" s="50"/>
      <c r="M2334" s="50"/>
    </row>
    <row r="2335" spans="2:13" s="36" customFormat="1" x14ac:dyDescent="0.3">
      <c r="B2335" s="126"/>
      <c r="C2335" s="151"/>
      <c r="D2335" s="147"/>
      <c r="E2335" s="147"/>
      <c r="F2335" s="148"/>
      <c r="G2335" s="147"/>
      <c r="H2335" s="147"/>
      <c r="I2335" s="121"/>
      <c r="J2335" s="121"/>
      <c r="K2335" s="48"/>
      <c r="L2335" s="50"/>
      <c r="M2335" s="50"/>
    </row>
    <row r="2336" spans="2:13" s="36" customFormat="1" x14ac:dyDescent="0.3">
      <c r="B2336" s="126"/>
      <c r="C2336" s="151"/>
      <c r="D2336" s="147"/>
      <c r="E2336" s="147"/>
      <c r="F2336" s="148"/>
      <c r="G2336" s="147"/>
      <c r="H2336" s="147"/>
      <c r="I2336" s="121"/>
      <c r="J2336" s="121"/>
      <c r="K2336" s="48"/>
      <c r="L2336" s="50"/>
      <c r="M2336" s="50"/>
    </row>
    <row r="2337" spans="2:13" s="36" customFormat="1" x14ac:dyDescent="0.3">
      <c r="B2337" s="126"/>
      <c r="C2337" s="151"/>
      <c r="D2337" s="147"/>
      <c r="E2337" s="147"/>
      <c r="F2337" s="148"/>
      <c r="G2337" s="147"/>
      <c r="H2337" s="147"/>
      <c r="I2337" s="121"/>
      <c r="J2337" s="121"/>
      <c r="K2337" s="48"/>
      <c r="L2337" s="50"/>
      <c r="M2337" s="50"/>
    </row>
    <row r="2338" spans="2:13" s="36" customFormat="1" x14ac:dyDescent="0.3">
      <c r="B2338" s="126"/>
      <c r="C2338" s="151"/>
      <c r="D2338" s="147"/>
      <c r="E2338" s="147"/>
      <c r="F2338" s="148"/>
      <c r="G2338" s="147"/>
      <c r="H2338" s="147"/>
      <c r="I2338" s="121"/>
      <c r="J2338" s="121"/>
      <c r="K2338" s="48"/>
      <c r="L2338" s="50"/>
      <c r="M2338" s="50"/>
    </row>
    <row r="2339" spans="2:13" s="36" customFormat="1" x14ac:dyDescent="0.3">
      <c r="B2339" s="126"/>
      <c r="C2339" s="151"/>
      <c r="D2339" s="147"/>
      <c r="E2339" s="147"/>
      <c r="F2339" s="148"/>
      <c r="G2339" s="147"/>
      <c r="H2339" s="147"/>
      <c r="I2339" s="121"/>
      <c r="J2339" s="121"/>
      <c r="K2339" s="48"/>
      <c r="L2339" s="50"/>
      <c r="M2339" s="50"/>
    </row>
    <row r="2340" spans="2:13" s="36" customFormat="1" x14ac:dyDescent="0.3">
      <c r="B2340" s="126"/>
      <c r="C2340" s="151"/>
      <c r="D2340" s="147"/>
      <c r="E2340" s="147"/>
      <c r="F2340" s="148"/>
      <c r="G2340" s="147"/>
      <c r="H2340" s="147"/>
      <c r="I2340" s="121"/>
      <c r="J2340" s="121"/>
      <c r="K2340" s="48"/>
      <c r="L2340" s="50"/>
      <c r="M2340" s="50"/>
    </row>
    <row r="2341" spans="2:13" s="36" customFormat="1" x14ac:dyDescent="0.3">
      <c r="B2341" s="126"/>
      <c r="C2341" s="151"/>
      <c r="D2341" s="147"/>
      <c r="E2341" s="147"/>
      <c r="F2341" s="148"/>
      <c r="G2341" s="147"/>
      <c r="H2341" s="147"/>
      <c r="I2341" s="121"/>
      <c r="J2341" s="121"/>
      <c r="K2341" s="48"/>
      <c r="L2341" s="50"/>
      <c r="M2341" s="50"/>
    </row>
    <row r="2342" spans="2:13" s="36" customFormat="1" x14ac:dyDescent="0.3">
      <c r="B2342" s="126"/>
      <c r="C2342" s="151"/>
      <c r="D2342" s="147"/>
      <c r="E2342" s="147"/>
      <c r="F2342" s="148"/>
      <c r="G2342" s="147"/>
      <c r="H2342" s="147"/>
      <c r="I2342" s="121"/>
      <c r="J2342" s="121"/>
      <c r="K2342" s="48"/>
      <c r="L2342" s="50"/>
      <c r="M2342" s="50"/>
    </row>
    <row r="2343" spans="2:13" s="36" customFormat="1" x14ac:dyDescent="0.3">
      <c r="B2343" s="126"/>
      <c r="C2343" s="151"/>
      <c r="D2343" s="147"/>
      <c r="E2343" s="147"/>
      <c r="F2343" s="148"/>
      <c r="G2343" s="147"/>
      <c r="H2343" s="147"/>
      <c r="I2343" s="121"/>
      <c r="J2343" s="121"/>
      <c r="K2343" s="48"/>
      <c r="L2343" s="50"/>
      <c r="M2343" s="50"/>
    </row>
    <row r="2344" spans="2:13" s="36" customFormat="1" x14ac:dyDescent="0.3">
      <c r="B2344" s="126"/>
      <c r="C2344" s="151"/>
      <c r="D2344" s="147"/>
      <c r="E2344" s="147"/>
      <c r="F2344" s="148"/>
      <c r="G2344" s="147"/>
      <c r="H2344" s="147"/>
      <c r="I2344" s="121"/>
      <c r="J2344" s="121"/>
      <c r="K2344" s="48"/>
      <c r="L2344" s="50"/>
      <c r="M2344" s="50"/>
    </row>
    <row r="2345" spans="2:13" s="36" customFormat="1" x14ac:dyDescent="0.3">
      <c r="B2345" s="126"/>
      <c r="C2345" s="151"/>
      <c r="D2345" s="147"/>
      <c r="E2345" s="147"/>
      <c r="F2345" s="148"/>
      <c r="G2345" s="147"/>
      <c r="H2345" s="147"/>
      <c r="I2345" s="121"/>
      <c r="J2345" s="121"/>
      <c r="K2345" s="48"/>
      <c r="L2345" s="50"/>
      <c r="M2345" s="50"/>
    </row>
    <row r="2346" spans="2:13" s="36" customFormat="1" x14ac:dyDescent="0.3">
      <c r="B2346" s="126"/>
      <c r="C2346" s="151"/>
      <c r="D2346" s="147"/>
      <c r="E2346" s="147"/>
      <c r="F2346" s="148"/>
      <c r="G2346" s="147"/>
      <c r="H2346" s="147"/>
      <c r="I2346" s="121"/>
      <c r="J2346" s="121"/>
      <c r="K2346" s="48"/>
      <c r="L2346" s="50"/>
      <c r="M2346" s="50"/>
    </row>
    <row r="2347" spans="2:13" s="36" customFormat="1" x14ac:dyDescent="0.3">
      <c r="B2347" s="126"/>
      <c r="C2347" s="151"/>
      <c r="D2347" s="147"/>
      <c r="E2347" s="147"/>
      <c r="F2347" s="148"/>
      <c r="G2347" s="147"/>
      <c r="H2347" s="147"/>
      <c r="I2347" s="121"/>
      <c r="J2347" s="121"/>
      <c r="K2347" s="48"/>
      <c r="L2347" s="50"/>
      <c r="M2347" s="50"/>
    </row>
    <row r="2348" spans="2:13" s="36" customFormat="1" x14ac:dyDescent="0.3">
      <c r="B2348" s="126"/>
      <c r="C2348" s="151"/>
      <c r="D2348" s="147"/>
      <c r="E2348" s="147"/>
      <c r="F2348" s="148"/>
      <c r="G2348" s="147"/>
      <c r="H2348" s="147"/>
      <c r="I2348" s="121"/>
      <c r="J2348" s="121"/>
      <c r="K2348" s="48"/>
      <c r="L2348" s="50"/>
      <c r="M2348" s="50"/>
    </row>
    <row r="2349" spans="2:13" s="36" customFormat="1" x14ac:dyDescent="0.3">
      <c r="B2349" s="126"/>
      <c r="C2349" s="151"/>
      <c r="D2349" s="147"/>
      <c r="E2349" s="147"/>
      <c r="F2349" s="148"/>
      <c r="G2349" s="147"/>
      <c r="H2349" s="147"/>
      <c r="I2349" s="121"/>
      <c r="J2349" s="121"/>
      <c r="K2349" s="48"/>
      <c r="L2349" s="50"/>
      <c r="M2349" s="50"/>
    </row>
    <row r="2350" spans="2:13" s="36" customFormat="1" x14ac:dyDescent="0.3">
      <c r="B2350" s="126"/>
      <c r="C2350" s="151"/>
      <c r="D2350" s="147"/>
      <c r="E2350" s="147"/>
      <c r="F2350" s="148"/>
      <c r="G2350" s="147"/>
      <c r="H2350" s="147"/>
      <c r="I2350" s="121"/>
      <c r="J2350" s="121"/>
      <c r="K2350" s="48"/>
      <c r="L2350" s="50"/>
      <c r="M2350" s="50"/>
    </row>
    <row r="2351" spans="2:13" s="36" customFormat="1" x14ac:dyDescent="0.3">
      <c r="B2351" s="126"/>
      <c r="C2351" s="151"/>
      <c r="D2351" s="147"/>
      <c r="E2351" s="147"/>
      <c r="F2351" s="148"/>
      <c r="G2351" s="147"/>
      <c r="H2351" s="147"/>
      <c r="I2351" s="121"/>
      <c r="J2351" s="121"/>
      <c r="K2351" s="48"/>
      <c r="L2351" s="50"/>
      <c r="M2351" s="50"/>
    </row>
    <row r="2352" spans="2:13" s="36" customFormat="1" x14ac:dyDescent="0.3">
      <c r="B2352" s="126"/>
      <c r="C2352" s="151"/>
      <c r="D2352" s="147"/>
      <c r="E2352" s="147"/>
      <c r="F2352" s="148"/>
      <c r="G2352" s="147"/>
      <c r="H2352" s="147"/>
      <c r="I2352" s="121"/>
      <c r="J2352" s="121"/>
      <c r="K2352" s="48"/>
      <c r="L2352" s="50"/>
      <c r="M2352" s="50"/>
    </row>
    <row r="2353" spans="2:13" s="36" customFormat="1" x14ac:dyDescent="0.3">
      <c r="B2353" s="126"/>
      <c r="C2353" s="151"/>
      <c r="D2353" s="147"/>
      <c r="E2353" s="147"/>
      <c r="F2353" s="148"/>
      <c r="G2353" s="147"/>
      <c r="H2353" s="147"/>
      <c r="I2353" s="121"/>
      <c r="J2353" s="121"/>
      <c r="K2353" s="48"/>
      <c r="L2353" s="50"/>
      <c r="M2353" s="50"/>
    </row>
    <row r="2354" spans="2:13" s="36" customFormat="1" x14ac:dyDescent="0.3">
      <c r="B2354" s="126"/>
      <c r="C2354" s="151"/>
      <c r="D2354" s="147"/>
      <c r="E2354" s="147"/>
      <c r="F2354" s="148"/>
      <c r="G2354" s="147"/>
      <c r="H2354" s="147"/>
      <c r="I2354" s="121"/>
      <c r="J2354" s="121"/>
      <c r="K2354" s="48"/>
      <c r="L2354" s="50"/>
      <c r="M2354" s="50"/>
    </row>
    <row r="2355" spans="2:13" s="36" customFormat="1" x14ac:dyDescent="0.3">
      <c r="B2355" s="126"/>
      <c r="C2355" s="151"/>
      <c r="D2355" s="147"/>
      <c r="E2355" s="147"/>
      <c r="F2355" s="148"/>
      <c r="G2355" s="147"/>
      <c r="H2355" s="147"/>
      <c r="I2355" s="121"/>
      <c r="J2355" s="121"/>
      <c r="K2355" s="48"/>
      <c r="L2355" s="50"/>
      <c r="M2355" s="50"/>
    </row>
    <row r="2356" spans="2:13" s="36" customFormat="1" x14ac:dyDescent="0.3">
      <c r="B2356" s="126"/>
      <c r="C2356" s="151"/>
      <c r="D2356" s="147"/>
      <c r="E2356" s="147"/>
      <c r="F2356" s="148"/>
      <c r="G2356" s="147"/>
      <c r="H2356" s="147"/>
      <c r="I2356" s="121"/>
      <c r="J2356" s="121"/>
      <c r="K2356" s="48"/>
      <c r="L2356" s="50"/>
      <c r="M2356" s="50"/>
    </row>
    <row r="2357" spans="2:13" s="36" customFormat="1" x14ac:dyDescent="0.3">
      <c r="B2357" s="126"/>
      <c r="C2357" s="151"/>
      <c r="D2357" s="147"/>
      <c r="E2357" s="147"/>
      <c r="F2357" s="148"/>
      <c r="G2357" s="147"/>
      <c r="H2357" s="147"/>
      <c r="I2357" s="121"/>
      <c r="J2357" s="121"/>
      <c r="K2357" s="48"/>
      <c r="L2357" s="50"/>
      <c r="M2357" s="50"/>
    </row>
    <row r="2358" spans="2:13" s="36" customFormat="1" x14ac:dyDescent="0.3">
      <c r="B2358" s="126"/>
      <c r="C2358" s="151"/>
      <c r="D2358" s="147"/>
      <c r="E2358" s="147"/>
      <c r="F2358" s="148"/>
      <c r="G2358" s="147"/>
      <c r="H2358" s="147"/>
      <c r="I2358" s="121"/>
      <c r="J2358" s="121"/>
      <c r="K2358" s="48"/>
      <c r="L2358" s="50"/>
      <c r="M2358" s="50"/>
    </row>
    <row r="2359" spans="2:13" s="36" customFormat="1" x14ac:dyDescent="0.3">
      <c r="B2359" s="126"/>
      <c r="C2359" s="151"/>
      <c r="D2359" s="147"/>
      <c r="E2359" s="147"/>
      <c r="F2359" s="148"/>
      <c r="G2359" s="147"/>
      <c r="H2359" s="147"/>
      <c r="I2359" s="121"/>
      <c r="J2359" s="121"/>
      <c r="K2359" s="48"/>
      <c r="L2359" s="50"/>
      <c r="M2359" s="50"/>
    </row>
    <row r="2360" spans="2:13" s="36" customFormat="1" x14ac:dyDescent="0.3">
      <c r="B2360" s="126"/>
      <c r="C2360" s="151"/>
      <c r="D2360" s="147"/>
      <c r="E2360" s="147"/>
      <c r="F2360" s="148"/>
      <c r="G2360" s="147"/>
      <c r="H2360" s="147"/>
      <c r="I2360" s="121"/>
      <c r="J2360" s="121"/>
      <c r="K2360" s="48"/>
      <c r="L2360" s="50"/>
      <c r="M2360" s="50"/>
    </row>
    <row r="2361" spans="2:13" s="36" customFormat="1" x14ac:dyDescent="0.3">
      <c r="B2361" s="126"/>
      <c r="C2361" s="151"/>
      <c r="D2361" s="147"/>
      <c r="E2361" s="147"/>
      <c r="F2361" s="148"/>
      <c r="G2361" s="147"/>
      <c r="H2361" s="147"/>
      <c r="I2361" s="121"/>
      <c r="J2361" s="121"/>
      <c r="K2361" s="48"/>
      <c r="L2361" s="50"/>
      <c r="M2361" s="50"/>
    </row>
    <row r="2362" spans="2:13" s="36" customFormat="1" x14ac:dyDescent="0.3">
      <c r="B2362" s="126"/>
      <c r="C2362" s="151"/>
      <c r="D2362" s="147"/>
      <c r="E2362" s="147"/>
      <c r="F2362" s="148"/>
      <c r="G2362" s="147"/>
      <c r="H2362" s="147"/>
      <c r="I2362" s="121"/>
      <c r="J2362" s="121"/>
      <c r="K2362" s="48"/>
      <c r="L2362" s="50"/>
      <c r="M2362" s="50"/>
    </row>
    <row r="2363" spans="2:13" s="36" customFormat="1" x14ac:dyDescent="0.3">
      <c r="B2363" s="126"/>
      <c r="C2363" s="151"/>
      <c r="D2363" s="147"/>
      <c r="E2363" s="147"/>
      <c r="F2363" s="148"/>
      <c r="G2363" s="147"/>
      <c r="H2363" s="147"/>
      <c r="I2363" s="121"/>
      <c r="J2363" s="121"/>
      <c r="K2363" s="48"/>
      <c r="L2363" s="50"/>
      <c r="M2363" s="50"/>
    </row>
    <row r="2364" spans="2:13" s="36" customFormat="1" x14ac:dyDescent="0.3">
      <c r="B2364" s="126"/>
      <c r="C2364" s="151"/>
      <c r="D2364" s="147"/>
      <c r="E2364" s="147"/>
      <c r="F2364" s="148"/>
      <c r="G2364" s="147"/>
      <c r="H2364" s="147"/>
      <c r="I2364" s="121"/>
      <c r="J2364" s="121"/>
      <c r="K2364" s="48"/>
      <c r="L2364" s="50"/>
      <c r="M2364" s="50"/>
    </row>
    <row r="2365" spans="2:13" s="36" customFormat="1" x14ac:dyDescent="0.3">
      <c r="B2365" s="126"/>
      <c r="C2365" s="151"/>
      <c r="D2365" s="147"/>
      <c r="E2365" s="147"/>
      <c r="F2365" s="148"/>
      <c r="G2365" s="147"/>
      <c r="H2365" s="147"/>
      <c r="I2365" s="121"/>
      <c r="J2365" s="121"/>
      <c r="K2365" s="48"/>
      <c r="L2365" s="50"/>
      <c r="M2365" s="50"/>
    </row>
    <row r="2366" spans="2:13" s="36" customFormat="1" x14ac:dyDescent="0.3">
      <c r="B2366" s="126"/>
      <c r="C2366" s="151"/>
      <c r="D2366" s="147"/>
      <c r="E2366" s="147"/>
      <c r="F2366" s="148"/>
      <c r="G2366" s="147"/>
      <c r="H2366" s="147"/>
      <c r="I2366" s="121"/>
      <c r="J2366" s="121"/>
      <c r="K2366" s="48"/>
      <c r="L2366" s="50"/>
      <c r="M2366" s="50"/>
    </row>
    <row r="2367" spans="2:13" s="36" customFormat="1" x14ac:dyDescent="0.3">
      <c r="B2367" s="126"/>
      <c r="C2367" s="151"/>
      <c r="D2367" s="147"/>
      <c r="E2367" s="147"/>
      <c r="F2367" s="148"/>
      <c r="G2367" s="147"/>
      <c r="H2367" s="147"/>
      <c r="I2367" s="121"/>
      <c r="J2367" s="121"/>
      <c r="K2367" s="48"/>
      <c r="L2367" s="50"/>
      <c r="M2367" s="50"/>
    </row>
    <row r="2368" spans="2:13" s="36" customFormat="1" x14ac:dyDescent="0.3">
      <c r="B2368" s="126"/>
      <c r="C2368" s="151"/>
      <c r="D2368" s="147"/>
      <c r="E2368" s="147"/>
      <c r="F2368" s="148"/>
      <c r="G2368" s="147"/>
      <c r="H2368" s="147"/>
      <c r="I2368" s="121"/>
      <c r="J2368" s="121"/>
      <c r="K2368" s="48"/>
      <c r="L2368" s="50"/>
      <c r="M2368" s="50"/>
    </row>
    <row r="2369" spans="2:13" s="36" customFormat="1" x14ac:dyDescent="0.3">
      <c r="B2369" s="126"/>
      <c r="C2369" s="151"/>
      <c r="D2369" s="147"/>
      <c r="E2369" s="147"/>
      <c r="F2369" s="148"/>
      <c r="G2369" s="147"/>
      <c r="H2369" s="147"/>
      <c r="I2369" s="121"/>
      <c r="J2369" s="121"/>
      <c r="K2369" s="48"/>
      <c r="L2369" s="50"/>
      <c r="M2369" s="50"/>
    </row>
    <row r="2370" spans="2:13" s="36" customFormat="1" x14ac:dyDescent="0.3">
      <c r="B2370" s="126"/>
      <c r="C2370" s="151"/>
      <c r="D2370" s="147"/>
      <c r="E2370" s="147"/>
      <c r="F2370" s="148"/>
      <c r="G2370" s="147"/>
      <c r="H2370" s="147"/>
      <c r="I2370" s="121"/>
      <c r="J2370" s="121"/>
      <c r="K2370" s="48"/>
      <c r="L2370" s="50"/>
      <c r="M2370" s="50"/>
    </row>
    <row r="2371" spans="2:13" s="36" customFormat="1" x14ac:dyDescent="0.3">
      <c r="B2371" s="126"/>
      <c r="C2371" s="151"/>
      <c r="D2371" s="147"/>
      <c r="E2371" s="147"/>
      <c r="F2371" s="148"/>
      <c r="G2371" s="147"/>
      <c r="H2371" s="147"/>
      <c r="I2371" s="121"/>
      <c r="J2371" s="121"/>
      <c r="K2371" s="48"/>
      <c r="L2371" s="50"/>
      <c r="M2371" s="50"/>
    </row>
    <row r="2372" spans="2:13" s="36" customFormat="1" x14ac:dyDescent="0.3">
      <c r="B2372" s="126"/>
      <c r="C2372" s="151"/>
      <c r="D2372" s="147"/>
      <c r="E2372" s="147"/>
      <c r="F2372" s="148"/>
      <c r="G2372" s="147"/>
      <c r="H2372" s="147"/>
      <c r="I2372" s="121"/>
      <c r="J2372" s="121"/>
      <c r="K2372" s="48"/>
      <c r="L2372" s="50"/>
      <c r="M2372" s="50"/>
    </row>
    <row r="2373" spans="2:13" s="36" customFormat="1" x14ac:dyDescent="0.3">
      <c r="B2373" s="126"/>
      <c r="C2373" s="151"/>
      <c r="D2373" s="147"/>
      <c r="E2373" s="147"/>
      <c r="F2373" s="148"/>
      <c r="G2373" s="147"/>
      <c r="H2373" s="147"/>
      <c r="I2373" s="121"/>
      <c r="J2373" s="121"/>
      <c r="K2373" s="48"/>
      <c r="L2373" s="50"/>
      <c r="M2373" s="50"/>
    </row>
    <row r="2374" spans="2:13" s="36" customFormat="1" x14ac:dyDescent="0.3">
      <c r="B2374" s="126"/>
      <c r="C2374" s="151"/>
      <c r="D2374" s="147"/>
      <c r="E2374" s="147"/>
      <c r="F2374" s="148"/>
      <c r="G2374" s="147"/>
      <c r="H2374" s="147"/>
      <c r="I2374" s="121"/>
      <c r="J2374" s="121"/>
      <c r="K2374" s="48"/>
      <c r="L2374" s="50"/>
      <c r="M2374" s="50"/>
    </row>
    <row r="2375" spans="2:13" s="36" customFormat="1" x14ac:dyDescent="0.3">
      <c r="B2375" s="126"/>
      <c r="C2375" s="151"/>
      <c r="D2375" s="147"/>
      <c r="E2375" s="147"/>
      <c r="F2375" s="148"/>
      <c r="G2375" s="147"/>
      <c r="H2375" s="147"/>
      <c r="I2375" s="121"/>
      <c r="J2375" s="121"/>
      <c r="K2375" s="48"/>
      <c r="L2375" s="50"/>
      <c r="M2375" s="50"/>
    </row>
    <row r="2376" spans="2:13" s="36" customFormat="1" x14ac:dyDescent="0.3">
      <c r="B2376" s="126"/>
      <c r="C2376" s="151"/>
      <c r="D2376" s="147"/>
      <c r="E2376" s="147"/>
      <c r="F2376" s="148"/>
      <c r="G2376" s="147"/>
      <c r="H2376" s="147"/>
      <c r="I2376" s="121"/>
      <c r="J2376" s="121"/>
      <c r="K2376" s="48"/>
      <c r="L2376" s="50"/>
      <c r="M2376" s="50"/>
    </row>
    <row r="2377" spans="2:13" s="36" customFormat="1" x14ac:dyDescent="0.3">
      <c r="B2377" s="126"/>
      <c r="C2377" s="151"/>
      <c r="D2377" s="147"/>
      <c r="E2377" s="147"/>
      <c r="F2377" s="148"/>
      <c r="G2377" s="147"/>
      <c r="H2377" s="147"/>
      <c r="I2377" s="121"/>
      <c r="J2377" s="121"/>
      <c r="K2377" s="48"/>
      <c r="L2377" s="50"/>
      <c r="M2377" s="50"/>
    </row>
    <row r="2378" spans="2:13" s="36" customFormat="1" x14ac:dyDescent="0.3">
      <c r="B2378" s="126"/>
      <c r="C2378" s="151"/>
      <c r="D2378" s="147"/>
      <c r="E2378" s="147"/>
      <c r="F2378" s="148"/>
      <c r="G2378" s="147"/>
      <c r="H2378" s="147"/>
      <c r="I2378" s="121"/>
      <c r="J2378" s="121"/>
      <c r="K2378" s="48"/>
      <c r="L2378" s="50"/>
      <c r="M2378" s="50"/>
    </row>
    <row r="2379" spans="2:13" s="36" customFormat="1" x14ac:dyDescent="0.3">
      <c r="B2379" s="126"/>
      <c r="C2379" s="151"/>
      <c r="D2379" s="147"/>
      <c r="E2379" s="147"/>
      <c r="F2379" s="148"/>
      <c r="G2379" s="147"/>
      <c r="H2379" s="147"/>
      <c r="I2379" s="121"/>
      <c r="J2379" s="121"/>
      <c r="K2379" s="48"/>
      <c r="L2379" s="50"/>
      <c r="M2379" s="50"/>
    </row>
    <row r="2380" spans="2:13" s="36" customFormat="1" x14ac:dyDescent="0.3">
      <c r="B2380" s="126"/>
      <c r="C2380" s="151"/>
      <c r="D2380" s="147"/>
      <c r="E2380" s="147"/>
      <c r="F2380" s="148"/>
      <c r="G2380" s="147"/>
      <c r="H2380" s="147"/>
      <c r="I2380" s="121"/>
      <c r="J2380" s="121"/>
      <c r="K2380" s="48"/>
      <c r="L2380" s="50"/>
      <c r="M2380" s="50"/>
    </row>
    <row r="2381" spans="2:13" s="36" customFormat="1" x14ac:dyDescent="0.3">
      <c r="B2381" s="126"/>
      <c r="C2381" s="151"/>
      <c r="D2381" s="147"/>
      <c r="E2381" s="147"/>
      <c r="F2381" s="148"/>
      <c r="G2381" s="147"/>
      <c r="H2381" s="147"/>
      <c r="I2381" s="121"/>
      <c r="J2381" s="121"/>
      <c r="K2381" s="48"/>
      <c r="L2381" s="50"/>
      <c r="M2381" s="50"/>
    </row>
    <row r="2382" spans="2:13" s="36" customFormat="1" x14ac:dyDescent="0.3">
      <c r="B2382" s="126"/>
      <c r="C2382" s="151"/>
      <c r="D2382" s="147"/>
      <c r="E2382" s="147"/>
      <c r="F2382" s="148"/>
      <c r="G2382" s="147"/>
      <c r="H2382" s="147"/>
      <c r="I2382" s="121"/>
      <c r="J2382" s="121"/>
      <c r="K2382" s="48"/>
      <c r="L2382" s="50"/>
      <c r="M2382" s="50"/>
    </row>
    <row r="2383" spans="2:13" s="36" customFormat="1" x14ac:dyDescent="0.3">
      <c r="B2383" s="126"/>
      <c r="C2383" s="151"/>
      <c r="D2383" s="147"/>
      <c r="E2383" s="147"/>
      <c r="F2383" s="148"/>
      <c r="G2383" s="147"/>
      <c r="H2383" s="147"/>
      <c r="I2383" s="121"/>
      <c r="J2383" s="121"/>
      <c r="K2383" s="48"/>
      <c r="L2383" s="50"/>
      <c r="M2383" s="50"/>
    </row>
    <row r="2384" spans="2:13" s="36" customFormat="1" x14ac:dyDescent="0.3">
      <c r="B2384" s="126"/>
      <c r="C2384" s="151"/>
      <c r="D2384" s="147"/>
      <c r="E2384" s="147"/>
      <c r="F2384" s="148"/>
      <c r="G2384" s="147"/>
      <c r="H2384" s="147"/>
      <c r="I2384" s="121"/>
      <c r="J2384" s="121"/>
      <c r="K2384" s="48"/>
      <c r="L2384" s="50"/>
      <c r="M2384" s="50"/>
    </row>
    <row r="2385" spans="2:13" s="36" customFormat="1" x14ac:dyDescent="0.3">
      <c r="B2385" s="126"/>
      <c r="C2385" s="151"/>
      <c r="D2385" s="147"/>
      <c r="E2385" s="147"/>
      <c r="F2385" s="148"/>
      <c r="G2385" s="147"/>
      <c r="H2385" s="147"/>
      <c r="I2385" s="121"/>
      <c r="J2385" s="121"/>
      <c r="K2385" s="48"/>
      <c r="L2385" s="50"/>
      <c r="M2385" s="50"/>
    </row>
    <row r="2386" spans="2:13" s="36" customFormat="1" x14ac:dyDescent="0.3">
      <c r="B2386" s="126"/>
      <c r="C2386" s="151"/>
      <c r="D2386" s="147"/>
      <c r="E2386" s="147"/>
      <c r="F2386" s="148"/>
      <c r="G2386" s="147"/>
      <c r="H2386" s="147"/>
      <c r="I2386" s="121"/>
      <c r="J2386" s="121"/>
      <c r="K2386" s="48"/>
      <c r="L2386" s="50"/>
      <c r="M2386" s="50"/>
    </row>
    <row r="2387" spans="2:13" s="36" customFormat="1" x14ac:dyDescent="0.3">
      <c r="B2387" s="126"/>
      <c r="C2387" s="151"/>
      <c r="D2387" s="147"/>
      <c r="E2387" s="147"/>
      <c r="F2387" s="148"/>
      <c r="G2387" s="147"/>
      <c r="H2387" s="147"/>
      <c r="I2387" s="121"/>
      <c r="J2387" s="121"/>
      <c r="K2387" s="48"/>
      <c r="L2387" s="50"/>
      <c r="M2387" s="50"/>
    </row>
    <row r="2388" spans="2:13" s="36" customFormat="1" x14ac:dyDescent="0.3">
      <c r="B2388" s="126"/>
      <c r="C2388" s="151"/>
      <c r="D2388" s="147"/>
      <c r="E2388" s="147"/>
      <c r="F2388" s="148"/>
      <c r="G2388" s="147"/>
      <c r="H2388" s="147"/>
      <c r="I2388" s="121"/>
      <c r="J2388" s="121"/>
      <c r="K2388" s="48"/>
      <c r="L2388" s="50"/>
      <c r="M2388" s="50"/>
    </row>
    <row r="2389" spans="2:13" s="36" customFormat="1" x14ac:dyDescent="0.3">
      <c r="B2389" s="126"/>
      <c r="C2389" s="151"/>
      <c r="D2389" s="147"/>
      <c r="E2389" s="147"/>
      <c r="F2389" s="148"/>
      <c r="G2389" s="147"/>
      <c r="H2389" s="147"/>
      <c r="I2389" s="121"/>
      <c r="J2389" s="121"/>
      <c r="K2389" s="48"/>
      <c r="L2389" s="50"/>
      <c r="M2389" s="50"/>
    </row>
    <row r="2390" spans="2:13" s="36" customFormat="1" x14ac:dyDescent="0.3">
      <c r="B2390" s="126"/>
      <c r="C2390" s="151"/>
      <c r="D2390" s="147"/>
      <c r="E2390" s="147"/>
      <c r="F2390" s="148"/>
      <c r="G2390" s="147"/>
      <c r="H2390" s="147"/>
      <c r="I2390" s="121"/>
      <c r="J2390" s="121"/>
      <c r="K2390" s="48"/>
      <c r="L2390" s="50"/>
      <c r="M2390" s="50"/>
    </row>
    <row r="2391" spans="2:13" s="36" customFormat="1" x14ac:dyDescent="0.3">
      <c r="B2391" s="126"/>
      <c r="C2391" s="151"/>
      <c r="D2391" s="147"/>
      <c r="E2391" s="147"/>
      <c r="F2391" s="148"/>
      <c r="G2391" s="147"/>
      <c r="H2391" s="147"/>
      <c r="I2391" s="121"/>
      <c r="J2391" s="121"/>
      <c r="K2391" s="48"/>
      <c r="L2391" s="50"/>
      <c r="M2391" s="50"/>
    </row>
    <row r="2392" spans="2:13" s="36" customFormat="1" x14ac:dyDescent="0.3">
      <c r="B2392" s="126"/>
      <c r="C2392" s="151"/>
      <c r="D2392" s="147"/>
      <c r="E2392" s="147"/>
      <c r="F2392" s="148"/>
      <c r="G2392" s="147"/>
      <c r="H2392" s="147"/>
      <c r="I2392" s="121"/>
      <c r="J2392" s="121"/>
      <c r="K2392" s="48"/>
      <c r="L2392" s="50"/>
      <c r="M2392" s="50"/>
    </row>
    <row r="2393" spans="2:13" s="36" customFormat="1" x14ac:dyDescent="0.3">
      <c r="B2393" s="126"/>
      <c r="C2393" s="151"/>
      <c r="D2393" s="147"/>
      <c r="E2393" s="147"/>
      <c r="F2393" s="148"/>
      <c r="G2393" s="147"/>
      <c r="H2393" s="147"/>
      <c r="I2393" s="121"/>
      <c r="J2393" s="121"/>
      <c r="K2393" s="48"/>
      <c r="L2393" s="50"/>
      <c r="M2393" s="50"/>
    </row>
    <row r="2394" spans="2:13" s="36" customFormat="1" x14ac:dyDescent="0.3">
      <c r="B2394" s="126"/>
      <c r="C2394" s="151"/>
      <c r="D2394" s="147"/>
      <c r="E2394" s="147"/>
      <c r="F2394" s="148"/>
      <c r="G2394" s="147"/>
      <c r="H2394" s="147"/>
      <c r="I2394" s="121"/>
      <c r="J2394" s="121"/>
      <c r="K2394" s="48"/>
      <c r="L2394" s="50"/>
      <c r="M2394" s="50"/>
    </row>
    <row r="2395" spans="2:13" s="36" customFormat="1" x14ac:dyDescent="0.3">
      <c r="B2395" s="126"/>
      <c r="C2395" s="151"/>
      <c r="D2395" s="147"/>
      <c r="E2395" s="147"/>
      <c r="F2395" s="148"/>
      <c r="G2395" s="147"/>
      <c r="H2395" s="147"/>
      <c r="I2395" s="121"/>
      <c r="J2395" s="121"/>
      <c r="K2395" s="48"/>
      <c r="L2395" s="50"/>
      <c r="M2395" s="50"/>
    </row>
    <row r="2396" spans="2:13" s="36" customFormat="1" x14ac:dyDescent="0.3">
      <c r="B2396" s="126"/>
      <c r="C2396" s="151"/>
      <c r="D2396" s="147"/>
      <c r="E2396" s="147"/>
      <c r="F2396" s="148"/>
      <c r="G2396" s="147"/>
      <c r="H2396" s="147"/>
      <c r="I2396" s="121"/>
      <c r="J2396" s="121"/>
      <c r="K2396" s="48"/>
      <c r="L2396" s="50"/>
      <c r="M2396" s="50"/>
    </row>
    <row r="2397" spans="2:13" s="36" customFormat="1" x14ac:dyDescent="0.3">
      <c r="B2397" s="126"/>
      <c r="C2397" s="151"/>
      <c r="D2397" s="147"/>
      <c r="E2397" s="147"/>
      <c r="F2397" s="148"/>
      <c r="G2397" s="147"/>
      <c r="H2397" s="147"/>
      <c r="I2397" s="121"/>
      <c r="J2397" s="121"/>
      <c r="K2397" s="48"/>
      <c r="L2397" s="50"/>
      <c r="M2397" s="50"/>
    </row>
    <row r="2398" spans="2:13" s="36" customFormat="1" x14ac:dyDescent="0.3">
      <c r="B2398" s="126"/>
      <c r="C2398" s="151"/>
      <c r="D2398" s="147"/>
      <c r="E2398" s="147"/>
      <c r="F2398" s="148"/>
      <c r="G2398" s="147"/>
      <c r="H2398" s="147"/>
      <c r="I2398" s="121"/>
      <c r="J2398" s="121"/>
      <c r="K2398" s="48"/>
      <c r="L2398" s="50"/>
      <c r="M2398" s="50"/>
    </row>
    <row r="2399" spans="2:13" s="36" customFormat="1" x14ac:dyDescent="0.3">
      <c r="B2399" s="126"/>
      <c r="C2399" s="151"/>
      <c r="D2399" s="147"/>
      <c r="E2399" s="147"/>
      <c r="F2399" s="148"/>
      <c r="G2399" s="147"/>
      <c r="H2399" s="147"/>
      <c r="I2399" s="121"/>
      <c r="J2399" s="121"/>
      <c r="K2399" s="48"/>
      <c r="L2399" s="50"/>
      <c r="M2399" s="50"/>
    </row>
    <row r="2400" spans="2:13" s="36" customFormat="1" x14ac:dyDescent="0.3">
      <c r="B2400" s="126"/>
      <c r="C2400" s="151"/>
      <c r="D2400" s="147"/>
      <c r="E2400" s="147"/>
      <c r="F2400" s="148"/>
      <c r="G2400" s="147"/>
      <c r="H2400" s="147"/>
      <c r="I2400" s="121"/>
      <c r="J2400" s="121"/>
      <c r="K2400" s="48"/>
      <c r="L2400" s="50"/>
      <c r="M2400" s="50"/>
    </row>
    <row r="2401" spans="2:13" s="36" customFormat="1" x14ac:dyDescent="0.3">
      <c r="B2401" s="126"/>
      <c r="C2401" s="151"/>
      <c r="D2401" s="147"/>
      <c r="E2401" s="147"/>
      <c r="F2401" s="148"/>
      <c r="G2401" s="147"/>
      <c r="H2401" s="147"/>
      <c r="I2401" s="121"/>
      <c r="J2401" s="121"/>
      <c r="K2401" s="48"/>
      <c r="L2401" s="50"/>
      <c r="M2401" s="50"/>
    </row>
    <row r="2402" spans="2:13" s="36" customFormat="1" x14ac:dyDescent="0.3">
      <c r="B2402" s="126"/>
      <c r="C2402" s="151"/>
      <c r="D2402" s="147"/>
      <c r="E2402" s="147"/>
      <c r="F2402" s="148"/>
      <c r="G2402" s="147"/>
      <c r="H2402" s="147"/>
      <c r="I2402" s="121"/>
      <c r="J2402" s="121"/>
      <c r="K2402" s="48"/>
      <c r="L2402" s="50"/>
      <c r="M2402" s="50"/>
    </row>
    <row r="2403" spans="2:13" s="36" customFormat="1" x14ac:dyDescent="0.3">
      <c r="B2403" s="126"/>
      <c r="C2403" s="151"/>
      <c r="D2403" s="147"/>
      <c r="E2403" s="147"/>
      <c r="F2403" s="148"/>
      <c r="G2403" s="147"/>
      <c r="H2403" s="147"/>
      <c r="I2403" s="121"/>
      <c r="J2403" s="121"/>
      <c r="K2403" s="48"/>
      <c r="L2403" s="50"/>
      <c r="M2403" s="50"/>
    </row>
    <row r="2404" spans="2:13" s="36" customFormat="1" x14ac:dyDescent="0.3">
      <c r="B2404" s="126"/>
      <c r="C2404" s="151"/>
      <c r="D2404" s="147"/>
      <c r="E2404" s="147"/>
      <c r="F2404" s="148"/>
      <c r="G2404" s="147"/>
      <c r="H2404" s="147"/>
      <c r="I2404" s="121"/>
      <c r="J2404" s="121"/>
      <c r="K2404" s="48"/>
      <c r="L2404" s="50"/>
      <c r="M2404" s="50"/>
    </row>
    <row r="2405" spans="2:13" s="36" customFormat="1" x14ac:dyDescent="0.3">
      <c r="B2405" s="126"/>
      <c r="C2405" s="151"/>
      <c r="D2405" s="147"/>
      <c r="E2405" s="147"/>
      <c r="F2405" s="148"/>
      <c r="G2405" s="147"/>
      <c r="H2405" s="147"/>
      <c r="I2405" s="121"/>
      <c r="J2405" s="121"/>
      <c r="K2405" s="48"/>
      <c r="L2405" s="50"/>
      <c r="M2405" s="50"/>
    </row>
    <row r="2406" spans="2:13" s="36" customFormat="1" x14ac:dyDescent="0.3">
      <c r="B2406" s="126"/>
      <c r="C2406" s="151"/>
      <c r="D2406" s="147"/>
      <c r="E2406" s="147"/>
      <c r="F2406" s="148"/>
      <c r="G2406" s="147"/>
      <c r="H2406" s="147"/>
      <c r="I2406" s="121"/>
      <c r="J2406" s="121"/>
      <c r="K2406" s="48"/>
      <c r="L2406" s="50"/>
      <c r="M2406" s="50"/>
    </row>
    <row r="2407" spans="2:13" s="36" customFormat="1" x14ac:dyDescent="0.3">
      <c r="B2407" s="126"/>
      <c r="C2407" s="151"/>
      <c r="D2407" s="147"/>
      <c r="E2407" s="147"/>
      <c r="F2407" s="148"/>
      <c r="G2407" s="147"/>
      <c r="H2407" s="147"/>
      <c r="I2407" s="121"/>
      <c r="J2407" s="121"/>
      <c r="K2407" s="48"/>
      <c r="L2407" s="50"/>
      <c r="M2407" s="50"/>
    </row>
    <row r="2408" spans="2:13" s="36" customFormat="1" x14ac:dyDescent="0.3">
      <c r="B2408" s="126"/>
      <c r="C2408" s="151"/>
      <c r="D2408" s="147"/>
      <c r="E2408" s="147"/>
      <c r="F2408" s="148"/>
      <c r="G2408" s="147"/>
      <c r="H2408" s="147"/>
      <c r="I2408" s="121"/>
      <c r="J2408" s="121"/>
      <c r="K2408" s="48"/>
      <c r="L2408" s="50"/>
      <c r="M2408" s="50"/>
    </row>
    <row r="2409" spans="2:13" s="36" customFormat="1" x14ac:dyDescent="0.3">
      <c r="B2409" s="126"/>
      <c r="C2409" s="151"/>
      <c r="D2409" s="147"/>
      <c r="E2409" s="147"/>
      <c r="F2409" s="148"/>
      <c r="G2409" s="147"/>
      <c r="H2409" s="147"/>
      <c r="I2409" s="121"/>
      <c r="J2409" s="121"/>
      <c r="K2409" s="48"/>
      <c r="L2409" s="50"/>
      <c r="M2409" s="50"/>
    </row>
    <row r="2410" spans="2:13" s="36" customFormat="1" x14ac:dyDescent="0.3">
      <c r="B2410" s="126"/>
      <c r="C2410" s="151"/>
      <c r="D2410" s="147"/>
      <c r="E2410" s="147"/>
      <c r="F2410" s="148"/>
      <c r="G2410" s="147"/>
      <c r="H2410" s="147"/>
      <c r="I2410" s="121"/>
      <c r="J2410" s="121"/>
      <c r="K2410" s="48"/>
      <c r="L2410" s="50"/>
      <c r="M2410" s="50"/>
    </row>
    <row r="2411" spans="2:13" s="36" customFormat="1" x14ac:dyDescent="0.3">
      <c r="B2411" s="126"/>
      <c r="C2411" s="151"/>
      <c r="D2411" s="147"/>
      <c r="E2411" s="147"/>
      <c r="F2411" s="148"/>
      <c r="G2411" s="147"/>
      <c r="H2411" s="147"/>
      <c r="I2411" s="121"/>
      <c r="J2411" s="121"/>
      <c r="K2411" s="48"/>
      <c r="L2411" s="50"/>
      <c r="M2411" s="50"/>
    </row>
    <row r="2412" spans="2:13" s="36" customFormat="1" x14ac:dyDescent="0.3">
      <c r="B2412" s="126"/>
      <c r="C2412" s="151"/>
      <c r="D2412" s="147"/>
      <c r="E2412" s="147"/>
      <c r="F2412" s="148"/>
      <c r="G2412" s="147"/>
      <c r="H2412" s="147"/>
      <c r="I2412" s="121"/>
      <c r="J2412" s="121"/>
      <c r="K2412" s="48"/>
      <c r="L2412" s="50"/>
      <c r="M2412" s="50"/>
    </row>
    <row r="2413" spans="2:13" s="36" customFormat="1" x14ac:dyDescent="0.3">
      <c r="B2413" s="126"/>
      <c r="C2413" s="151"/>
      <c r="D2413" s="147"/>
      <c r="E2413" s="147"/>
      <c r="F2413" s="148"/>
      <c r="G2413" s="147"/>
      <c r="H2413" s="147"/>
      <c r="I2413" s="121"/>
      <c r="J2413" s="121"/>
      <c r="K2413" s="48"/>
      <c r="L2413" s="50"/>
      <c r="M2413" s="50"/>
    </row>
    <row r="2414" spans="2:13" s="36" customFormat="1" x14ac:dyDescent="0.3">
      <c r="B2414" s="126"/>
      <c r="C2414" s="151"/>
      <c r="D2414" s="147"/>
      <c r="E2414" s="147"/>
      <c r="F2414" s="148"/>
      <c r="G2414" s="147"/>
      <c r="H2414" s="147"/>
      <c r="I2414" s="121"/>
      <c r="J2414" s="121"/>
      <c r="K2414" s="48"/>
      <c r="L2414" s="50"/>
      <c r="M2414" s="50"/>
    </row>
    <row r="2415" spans="2:13" s="36" customFormat="1" x14ac:dyDescent="0.3">
      <c r="B2415" s="126"/>
      <c r="C2415" s="151"/>
      <c r="D2415" s="147"/>
      <c r="E2415" s="147"/>
      <c r="F2415" s="148"/>
      <c r="G2415" s="147"/>
      <c r="H2415" s="147"/>
      <c r="I2415" s="121"/>
      <c r="J2415" s="121"/>
      <c r="K2415" s="48"/>
      <c r="L2415" s="50"/>
      <c r="M2415" s="50"/>
    </row>
    <row r="2416" spans="2:13" s="36" customFormat="1" x14ac:dyDescent="0.3">
      <c r="B2416" s="126"/>
      <c r="C2416" s="151"/>
      <c r="D2416" s="147"/>
      <c r="E2416" s="147"/>
      <c r="F2416" s="148"/>
      <c r="G2416" s="147"/>
      <c r="H2416" s="147"/>
      <c r="I2416" s="121"/>
      <c r="J2416" s="121"/>
      <c r="K2416" s="48"/>
      <c r="L2416" s="50"/>
      <c r="M2416" s="50"/>
    </row>
    <row r="2417" spans="2:13" s="36" customFormat="1" x14ac:dyDescent="0.3">
      <c r="B2417" s="126"/>
      <c r="C2417" s="151"/>
      <c r="D2417" s="147"/>
      <c r="E2417" s="147"/>
      <c r="F2417" s="148"/>
      <c r="G2417" s="147"/>
      <c r="H2417" s="147"/>
      <c r="I2417" s="121"/>
      <c r="J2417" s="121"/>
      <c r="K2417" s="48"/>
      <c r="L2417" s="50"/>
      <c r="M2417" s="50"/>
    </row>
    <row r="2418" spans="2:13" s="36" customFormat="1" x14ac:dyDescent="0.3">
      <c r="B2418" s="126"/>
      <c r="C2418" s="151"/>
      <c r="D2418" s="147"/>
      <c r="E2418" s="147"/>
      <c r="F2418" s="148"/>
      <c r="G2418" s="147"/>
      <c r="H2418" s="147"/>
      <c r="I2418" s="121"/>
      <c r="J2418" s="121"/>
      <c r="K2418" s="48"/>
      <c r="L2418" s="50"/>
      <c r="M2418" s="50"/>
    </row>
    <row r="2419" spans="2:13" s="36" customFormat="1" x14ac:dyDescent="0.3">
      <c r="B2419" s="126"/>
      <c r="C2419" s="151"/>
      <c r="D2419" s="147"/>
      <c r="E2419" s="147"/>
      <c r="F2419" s="148"/>
      <c r="G2419" s="147"/>
      <c r="H2419" s="147"/>
      <c r="I2419" s="121"/>
      <c r="J2419" s="121"/>
      <c r="K2419" s="48"/>
      <c r="L2419" s="50"/>
      <c r="M2419" s="50"/>
    </row>
    <row r="2420" spans="2:13" s="36" customFormat="1" x14ac:dyDescent="0.3">
      <c r="B2420" s="126"/>
      <c r="C2420" s="151"/>
      <c r="D2420" s="147"/>
      <c r="E2420" s="147"/>
      <c r="F2420" s="148"/>
      <c r="G2420" s="147"/>
      <c r="H2420" s="147"/>
      <c r="I2420" s="121"/>
      <c r="J2420" s="121"/>
      <c r="K2420" s="48"/>
      <c r="L2420" s="50"/>
      <c r="M2420" s="50"/>
    </row>
    <row r="2421" spans="2:13" s="36" customFormat="1" x14ac:dyDescent="0.3">
      <c r="B2421" s="126"/>
      <c r="C2421" s="151"/>
      <c r="D2421" s="147"/>
      <c r="E2421" s="147"/>
      <c r="F2421" s="148"/>
      <c r="G2421" s="147"/>
      <c r="H2421" s="147"/>
      <c r="I2421" s="121"/>
      <c r="J2421" s="121"/>
      <c r="K2421" s="48"/>
      <c r="L2421" s="50"/>
      <c r="M2421" s="50"/>
    </row>
    <row r="2422" spans="2:13" s="36" customFormat="1" x14ac:dyDescent="0.3">
      <c r="B2422" s="126"/>
      <c r="C2422" s="151"/>
      <c r="D2422" s="147"/>
      <c r="E2422" s="147"/>
      <c r="F2422" s="148"/>
      <c r="G2422" s="147"/>
      <c r="H2422" s="147"/>
      <c r="I2422" s="121"/>
      <c r="J2422" s="121"/>
      <c r="K2422" s="48"/>
      <c r="L2422" s="50"/>
      <c r="M2422" s="50"/>
    </row>
    <row r="2423" spans="2:13" s="36" customFormat="1" x14ac:dyDescent="0.3">
      <c r="B2423" s="126"/>
      <c r="C2423" s="151"/>
      <c r="D2423" s="147"/>
      <c r="E2423" s="147"/>
      <c r="F2423" s="148"/>
      <c r="G2423" s="147"/>
      <c r="H2423" s="147"/>
      <c r="I2423" s="121"/>
      <c r="J2423" s="121"/>
      <c r="K2423" s="48"/>
      <c r="L2423" s="50"/>
      <c r="M2423" s="50"/>
    </row>
    <row r="2424" spans="2:13" s="36" customFormat="1" x14ac:dyDescent="0.3">
      <c r="B2424" s="126"/>
      <c r="C2424" s="151"/>
      <c r="D2424" s="147"/>
      <c r="E2424" s="147"/>
      <c r="F2424" s="148"/>
      <c r="G2424" s="147"/>
      <c r="H2424" s="147"/>
      <c r="I2424" s="121"/>
      <c r="J2424" s="121"/>
      <c r="K2424" s="48"/>
      <c r="L2424" s="50"/>
      <c r="M2424" s="50"/>
    </row>
    <row r="2425" spans="2:13" s="36" customFormat="1" x14ac:dyDescent="0.3">
      <c r="B2425" s="126"/>
      <c r="C2425" s="151"/>
      <c r="D2425" s="147"/>
      <c r="E2425" s="147"/>
      <c r="F2425" s="148"/>
      <c r="G2425" s="147"/>
      <c r="H2425" s="147"/>
      <c r="I2425" s="121"/>
      <c r="J2425" s="121"/>
      <c r="K2425" s="48"/>
      <c r="L2425" s="50"/>
      <c r="M2425" s="50"/>
    </row>
    <row r="2426" spans="2:13" s="36" customFormat="1" x14ac:dyDescent="0.3">
      <c r="B2426" s="126"/>
      <c r="C2426" s="151"/>
      <c r="D2426" s="147"/>
      <c r="E2426" s="147"/>
      <c r="F2426" s="148"/>
      <c r="G2426" s="147"/>
      <c r="H2426" s="147"/>
      <c r="I2426" s="121"/>
      <c r="J2426" s="121"/>
      <c r="K2426" s="48"/>
      <c r="L2426" s="50"/>
      <c r="M2426" s="50"/>
    </row>
    <row r="2427" spans="2:13" s="36" customFormat="1" x14ac:dyDescent="0.3">
      <c r="B2427" s="126"/>
      <c r="C2427" s="151"/>
      <c r="D2427" s="147"/>
      <c r="E2427" s="147"/>
      <c r="F2427" s="148"/>
      <c r="G2427" s="147"/>
      <c r="H2427" s="147"/>
      <c r="I2427" s="121"/>
      <c r="J2427" s="121"/>
      <c r="K2427" s="48"/>
      <c r="L2427" s="50"/>
      <c r="M2427" s="50"/>
    </row>
    <row r="2428" spans="2:13" s="36" customFormat="1" x14ac:dyDescent="0.3">
      <c r="B2428" s="126"/>
      <c r="C2428" s="151"/>
      <c r="D2428" s="147"/>
      <c r="E2428" s="147"/>
      <c r="F2428" s="148"/>
      <c r="G2428" s="147"/>
      <c r="H2428" s="147"/>
      <c r="I2428" s="121"/>
      <c r="J2428" s="121"/>
      <c r="K2428" s="48"/>
      <c r="L2428" s="50"/>
      <c r="M2428" s="50"/>
    </row>
    <row r="2429" spans="2:13" s="36" customFormat="1" x14ac:dyDescent="0.3">
      <c r="B2429" s="126"/>
      <c r="C2429" s="151"/>
      <c r="D2429" s="147"/>
      <c r="E2429" s="147"/>
      <c r="F2429" s="148"/>
      <c r="G2429" s="147"/>
      <c r="H2429" s="147"/>
      <c r="I2429" s="121"/>
      <c r="J2429" s="121"/>
      <c r="K2429" s="48"/>
      <c r="L2429" s="50"/>
      <c r="M2429" s="50"/>
    </row>
    <row r="2430" spans="2:13" s="36" customFormat="1" x14ac:dyDescent="0.3">
      <c r="B2430" s="126"/>
      <c r="C2430" s="151"/>
      <c r="D2430" s="147"/>
      <c r="E2430" s="147"/>
      <c r="F2430" s="148"/>
      <c r="G2430" s="147"/>
      <c r="H2430" s="147"/>
      <c r="I2430" s="121"/>
      <c r="J2430" s="121"/>
      <c r="K2430" s="48"/>
      <c r="L2430" s="50"/>
      <c r="M2430" s="50"/>
    </row>
    <row r="2431" spans="2:13" s="36" customFormat="1" x14ac:dyDescent="0.3">
      <c r="B2431" s="126"/>
      <c r="C2431" s="151"/>
      <c r="D2431" s="147"/>
      <c r="E2431" s="147"/>
      <c r="F2431" s="148"/>
      <c r="G2431" s="147"/>
      <c r="H2431" s="147"/>
      <c r="I2431" s="121"/>
      <c r="J2431" s="121"/>
      <c r="K2431" s="48"/>
      <c r="L2431" s="50"/>
      <c r="M2431" s="50"/>
    </row>
    <row r="2432" spans="2:13" s="36" customFormat="1" x14ac:dyDescent="0.3">
      <c r="B2432" s="126"/>
      <c r="C2432" s="151"/>
      <c r="D2432" s="147"/>
      <c r="E2432" s="147"/>
      <c r="F2432" s="148"/>
      <c r="G2432" s="147"/>
      <c r="H2432" s="147"/>
      <c r="I2432" s="121"/>
      <c r="J2432" s="121"/>
      <c r="K2432" s="48"/>
      <c r="L2432" s="50"/>
      <c r="M2432" s="50"/>
    </row>
    <row r="2433" spans="2:13" s="36" customFormat="1" x14ac:dyDescent="0.3">
      <c r="B2433" s="126"/>
      <c r="C2433" s="151"/>
      <c r="D2433" s="147"/>
      <c r="E2433" s="147"/>
      <c r="F2433" s="148"/>
      <c r="G2433" s="147"/>
      <c r="H2433" s="147"/>
      <c r="I2433" s="121"/>
      <c r="J2433" s="121"/>
      <c r="K2433" s="48"/>
      <c r="L2433" s="50"/>
      <c r="M2433" s="50"/>
    </row>
    <row r="2434" spans="2:13" s="36" customFormat="1" x14ac:dyDescent="0.3">
      <c r="B2434" s="126"/>
      <c r="C2434" s="151"/>
      <c r="D2434" s="147"/>
      <c r="E2434" s="147"/>
      <c r="F2434" s="148"/>
      <c r="G2434" s="147"/>
      <c r="H2434" s="147"/>
      <c r="I2434" s="121"/>
      <c r="J2434" s="121"/>
      <c r="K2434" s="48"/>
      <c r="L2434" s="50"/>
      <c r="M2434" s="50"/>
    </row>
    <row r="2435" spans="2:13" s="36" customFormat="1" x14ac:dyDescent="0.3">
      <c r="B2435" s="126"/>
      <c r="C2435" s="151"/>
      <c r="D2435" s="147"/>
      <c r="E2435" s="147"/>
      <c r="F2435" s="148"/>
      <c r="G2435" s="147"/>
      <c r="H2435" s="147"/>
      <c r="I2435" s="121"/>
      <c r="J2435" s="121"/>
      <c r="K2435" s="48"/>
      <c r="L2435" s="50"/>
      <c r="M2435" s="50"/>
    </row>
    <row r="2436" spans="2:13" s="36" customFormat="1" x14ac:dyDescent="0.3">
      <c r="B2436" s="126"/>
      <c r="C2436" s="151"/>
      <c r="D2436" s="147"/>
      <c r="E2436" s="147"/>
      <c r="F2436" s="148"/>
      <c r="G2436" s="147"/>
      <c r="H2436" s="147"/>
      <c r="I2436" s="121"/>
      <c r="J2436" s="121"/>
      <c r="K2436" s="48"/>
      <c r="L2436" s="50"/>
      <c r="M2436" s="50"/>
    </row>
    <row r="2437" spans="2:13" s="36" customFormat="1" x14ac:dyDescent="0.3">
      <c r="B2437" s="126"/>
      <c r="C2437" s="151"/>
      <c r="D2437" s="147"/>
      <c r="E2437" s="147"/>
      <c r="F2437" s="148"/>
      <c r="G2437" s="147"/>
      <c r="H2437" s="147"/>
      <c r="I2437" s="121"/>
      <c r="J2437" s="121"/>
      <c r="K2437" s="48"/>
      <c r="L2437" s="50"/>
      <c r="M2437" s="50"/>
    </row>
    <row r="2438" spans="2:13" s="36" customFormat="1" x14ac:dyDescent="0.3">
      <c r="B2438" s="126"/>
      <c r="C2438" s="151"/>
      <c r="D2438" s="147"/>
      <c r="E2438" s="147"/>
      <c r="F2438" s="148"/>
      <c r="G2438" s="147"/>
      <c r="H2438" s="147"/>
      <c r="I2438" s="121"/>
      <c r="J2438" s="121"/>
      <c r="K2438" s="48"/>
      <c r="L2438" s="50"/>
      <c r="M2438" s="50"/>
    </row>
    <row r="2439" spans="2:13" s="36" customFormat="1" x14ac:dyDescent="0.3">
      <c r="B2439" s="126"/>
      <c r="C2439" s="151"/>
      <c r="D2439" s="147"/>
      <c r="E2439" s="147"/>
      <c r="F2439" s="148"/>
      <c r="G2439" s="147"/>
      <c r="H2439" s="147"/>
      <c r="I2439" s="121"/>
      <c r="J2439" s="121"/>
      <c r="K2439" s="48"/>
      <c r="L2439" s="50"/>
      <c r="M2439" s="50"/>
    </row>
    <row r="2440" spans="2:13" s="36" customFormat="1" x14ac:dyDescent="0.3">
      <c r="B2440" s="126"/>
      <c r="C2440" s="151"/>
      <c r="D2440" s="147"/>
      <c r="E2440" s="147"/>
      <c r="F2440" s="148"/>
      <c r="G2440" s="147"/>
      <c r="H2440" s="147"/>
      <c r="I2440" s="121"/>
      <c r="J2440" s="121"/>
      <c r="K2440" s="48"/>
      <c r="L2440" s="50"/>
      <c r="M2440" s="50"/>
    </row>
    <row r="2441" spans="2:13" s="36" customFormat="1" x14ac:dyDescent="0.3">
      <c r="B2441" s="126"/>
      <c r="C2441" s="151"/>
      <c r="D2441" s="147"/>
      <c r="E2441" s="147"/>
      <c r="F2441" s="148"/>
      <c r="G2441" s="147"/>
      <c r="H2441" s="147"/>
      <c r="I2441" s="121"/>
      <c r="J2441" s="121"/>
      <c r="K2441" s="48"/>
      <c r="L2441" s="50"/>
      <c r="M2441" s="50"/>
    </row>
    <row r="2442" spans="2:13" s="36" customFormat="1" x14ac:dyDescent="0.3">
      <c r="B2442" s="126"/>
      <c r="C2442" s="151"/>
      <c r="D2442" s="147"/>
      <c r="E2442" s="147"/>
      <c r="F2442" s="148"/>
      <c r="G2442" s="147"/>
      <c r="H2442" s="147"/>
      <c r="I2442" s="121"/>
      <c r="J2442" s="121"/>
      <c r="K2442" s="48"/>
      <c r="L2442" s="50"/>
      <c r="M2442" s="50"/>
    </row>
    <row r="2443" spans="2:13" s="36" customFormat="1" x14ac:dyDescent="0.3">
      <c r="B2443" s="126"/>
      <c r="C2443" s="151"/>
      <c r="D2443" s="147"/>
      <c r="E2443" s="147"/>
      <c r="F2443" s="148"/>
      <c r="G2443" s="147"/>
      <c r="H2443" s="147"/>
      <c r="I2443" s="121"/>
      <c r="J2443" s="121"/>
      <c r="K2443" s="48"/>
      <c r="L2443" s="50"/>
      <c r="M2443" s="50"/>
    </row>
    <row r="2444" spans="2:13" s="36" customFormat="1" x14ac:dyDescent="0.3">
      <c r="B2444" s="126"/>
      <c r="C2444" s="151"/>
      <c r="D2444" s="147"/>
      <c r="E2444" s="147"/>
      <c r="F2444" s="148"/>
      <c r="G2444" s="147"/>
      <c r="H2444" s="147"/>
      <c r="I2444" s="121"/>
      <c r="J2444" s="121"/>
      <c r="K2444" s="48"/>
      <c r="L2444" s="50"/>
      <c r="M2444" s="50"/>
    </row>
    <row r="2445" spans="2:13" s="36" customFormat="1" x14ac:dyDescent="0.3">
      <c r="B2445" s="126"/>
      <c r="C2445" s="151"/>
      <c r="D2445" s="147"/>
      <c r="E2445" s="147"/>
      <c r="F2445" s="148"/>
      <c r="G2445" s="147"/>
      <c r="H2445" s="147"/>
      <c r="I2445" s="121"/>
      <c r="J2445" s="121"/>
      <c r="K2445" s="48"/>
      <c r="L2445" s="50"/>
      <c r="M2445" s="50"/>
    </row>
    <row r="2446" spans="2:13" s="36" customFormat="1" x14ac:dyDescent="0.3">
      <c r="B2446" s="126"/>
      <c r="C2446" s="151"/>
      <c r="D2446" s="147"/>
      <c r="E2446" s="147"/>
      <c r="F2446" s="148"/>
      <c r="G2446" s="147"/>
      <c r="H2446" s="147"/>
      <c r="I2446" s="121"/>
      <c r="J2446" s="121"/>
      <c r="K2446" s="48"/>
      <c r="L2446" s="50"/>
      <c r="M2446" s="50"/>
    </row>
    <row r="2447" spans="2:13" s="36" customFormat="1" x14ac:dyDescent="0.3">
      <c r="B2447" s="126"/>
      <c r="C2447" s="151"/>
      <c r="D2447" s="147"/>
      <c r="E2447" s="147"/>
      <c r="F2447" s="148"/>
      <c r="G2447" s="147"/>
      <c r="H2447" s="147"/>
      <c r="I2447" s="121"/>
      <c r="J2447" s="121"/>
      <c r="K2447" s="48"/>
      <c r="L2447" s="50"/>
      <c r="M2447" s="50"/>
    </row>
    <row r="2448" spans="2:13" s="36" customFormat="1" x14ac:dyDescent="0.3">
      <c r="B2448" s="126"/>
      <c r="C2448" s="151"/>
      <c r="D2448" s="147"/>
      <c r="E2448" s="147"/>
      <c r="F2448" s="148"/>
      <c r="G2448" s="147"/>
      <c r="H2448" s="147"/>
      <c r="I2448" s="121"/>
      <c r="J2448" s="121"/>
      <c r="K2448" s="48"/>
      <c r="L2448" s="50"/>
      <c r="M2448" s="50"/>
    </row>
    <row r="2449" spans="2:13" s="36" customFormat="1" x14ac:dyDescent="0.3">
      <c r="B2449" s="126"/>
      <c r="C2449" s="151"/>
      <c r="D2449" s="147"/>
      <c r="E2449" s="147"/>
      <c r="F2449" s="148"/>
      <c r="G2449" s="147"/>
      <c r="H2449" s="147"/>
      <c r="I2449" s="121"/>
      <c r="J2449" s="121"/>
      <c r="K2449" s="48"/>
      <c r="L2449" s="50"/>
      <c r="M2449" s="50"/>
    </row>
    <row r="2450" spans="2:13" s="36" customFormat="1" x14ac:dyDescent="0.3">
      <c r="B2450" s="126"/>
      <c r="C2450" s="151"/>
      <c r="D2450" s="147"/>
      <c r="E2450" s="147"/>
      <c r="F2450" s="148"/>
      <c r="G2450" s="147"/>
      <c r="H2450" s="147"/>
      <c r="I2450" s="121"/>
      <c r="J2450" s="121"/>
      <c r="K2450" s="48"/>
      <c r="L2450" s="50"/>
      <c r="M2450" s="50"/>
    </row>
    <row r="2451" spans="2:13" s="36" customFormat="1" x14ac:dyDescent="0.3">
      <c r="B2451" s="126"/>
      <c r="C2451" s="151"/>
      <c r="D2451" s="147"/>
      <c r="E2451" s="147"/>
      <c r="F2451" s="148"/>
      <c r="G2451" s="147"/>
      <c r="H2451" s="147"/>
      <c r="I2451" s="121"/>
      <c r="J2451" s="121"/>
      <c r="K2451" s="48"/>
      <c r="L2451" s="50"/>
      <c r="M2451" s="50"/>
    </row>
    <row r="2452" spans="2:13" s="36" customFormat="1" x14ac:dyDescent="0.3">
      <c r="B2452" s="126"/>
      <c r="C2452" s="151"/>
      <c r="D2452" s="147"/>
      <c r="E2452" s="147"/>
      <c r="F2452" s="148"/>
      <c r="G2452" s="147"/>
      <c r="H2452" s="147"/>
      <c r="I2452" s="121"/>
      <c r="J2452" s="121"/>
      <c r="K2452" s="48"/>
      <c r="L2452" s="50"/>
      <c r="M2452" s="50"/>
    </row>
    <row r="2453" spans="2:13" s="36" customFormat="1" x14ac:dyDescent="0.3">
      <c r="B2453" s="126"/>
      <c r="C2453" s="151"/>
      <c r="D2453" s="147"/>
      <c r="E2453" s="147"/>
      <c r="F2453" s="148"/>
      <c r="G2453" s="147"/>
      <c r="H2453" s="147"/>
      <c r="I2453" s="121"/>
      <c r="J2453" s="121"/>
      <c r="K2453" s="48"/>
      <c r="L2453" s="50"/>
      <c r="M2453" s="50"/>
    </row>
    <row r="2454" spans="2:13" s="36" customFormat="1" x14ac:dyDescent="0.3">
      <c r="B2454" s="126"/>
      <c r="C2454" s="151"/>
      <c r="D2454" s="147"/>
      <c r="E2454" s="147"/>
      <c r="F2454" s="148"/>
      <c r="G2454" s="147"/>
      <c r="H2454" s="147"/>
      <c r="I2454" s="121"/>
      <c r="J2454" s="121"/>
      <c r="K2454" s="48"/>
      <c r="L2454" s="50"/>
      <c r="M2454" s="50"/>
    </row>
    <row r="2455" spans="2:13" s="36" customFormat="1" x14ac:dyDescent="0.3">
      <c r="B2455" s="126"/>
      <c r="C2455" s="151"/>
      <c r="D2455" s="147"/>
      <c r="E2455" s="147"/>
      <c r="F2455" s="148"/>
      <c r="G2455" s="147"/>
      <c r="H2455" s="147"/>
      <c r="I2455" s="121"/>
      <c r="J2455" s="121"/>
      <c r="K2455" s="48"/>
      <c r="L2455" s="50"/>
      <c r="M2455" s="50"/>
    </row>
    <row r="2456" spans="2:13" s="36" customFormat="1" x14ac:dyDescent="0.3">
      <c r="B2456" s="126"/>
      <c r="C2456" s="151"/>
      <c r="D2456" s="147"/>
      <c r="E2456" s="147"/>
      <c r="F2456" s="148"/>
      <c r="G2456" s="147"/>
      <c r="H2456" s="147"/>
      <c r="I2456" s="121"/>
      <c r="J2456" s="121"/>
      <c r="K2456" s="48"/>
      <c r="L2456" s="50"/>
      <c r="M2456" s="50"/>
    </row>
    <row r="2457" spans="2:13" s="36" customFormat="1" x14ac:dyDescent="0.3">
      <c r="B2457" s="126"/>
      <c r="C2457" s="151"/>
      <c r="D2457" s="147"/>
      <c r="E2457" s="147"/>
      <c r="F2457" s="148"/>
      <c r="G2457" s="147"/>
      <c r="H2457" s="147"/>
      <c r="I2457" s="121"/>
      <c r="J2457" s="121"/>
      <c r="K2457" s="48"/>
      <c r="L2457" s="50"/>
      <c r="M2457" s="50"/>
    </row>
    <row r="2458" spans="2:13" s="36" customFormat="1" x14ac:dyDescent="0.3">
      <c r="B2458" s="126"/>
      <c r="C2458" s="151"/>
      <c r="D2458" s="147"/>
      <c r="E2458" s="147"/>
      <c r="F2458" s="148"/>
      <c r="G2458" s="147"/>
      <c r="H2458" s="147"/>
      <c r="I2458" s="121"/>
      <c r="J2458" s="121"/>
      <c r="K2458" s="48"/>
      <c r="L2458" s="50"/>
      <c r="M2458" s="50"/>
    </row>
    <row r="2459" spans="2:13" s="36" customFormat="1" x14ac:dyDescent="0.3">
      <c r="B2459" s="126"/>
      <c r="C2459" s="151"/>
      <c r="D2459" s="147"/>
      <c r="E2459" s="147"/>
      <c r="F2459" s="148"/>
      <c r="G2459" s="147"/>
      <c r="H2459" s="147"/>
      <c r="I2459" s="121"/>
      <c r="J2459" s="121"/>
      <c r="K2459" s="48"/>
      <c r="L2459" s="50"/>
      <c r="M2459" s="50"/>
    </row>
    <row r="2460" spans="2:13" s="36" customFormat="1" x14ac:dyDescent="0.3">
      <c r="B2460" s="126"/>
      <c r="C2460" s="151"/>
      <c r="D2460" s="147"/>
      <c r="E2460" s="147"/>
      <c r="F2460" s="148"/>
      <c r="G2460" s="147"/>
      <c r="H2460" s="147"/>
      <c r="I2460" s="121"/>
      <c r="J2460" s="121"/>
      <c r="K2460" s="48"/>
      <c r="L2460" s="50"/>
      <c r="M2460" s="50"/>
    </row>
    <row r="2461" spans="2:13" s="36" customFormat="1" x14ac:dyDescent="0.3">
      <c r="B2461" s="126"/>
      <c r="C2461" s="151"/>
      <c r="D2461" s="147"/>
      <c r="E2461" s="147"/>
      <c r="F2461" s="148"/>
      <c r="G2461" s="147"/>
      <c r="H2461" s="147"/>
      <c r="I2461" s="121"/>
      <c r="J2461" s="121"/>
      <c r="K2461" s="48"/>
      <c r="L2461" s="50"/>
      <c r="M2461" s="50"/>
    </row>
    <row r="2462" spans="2:13" s="36" customFormat="1" x14ac:dyDescent="0.3">
      <c r="B2462" s="126"/>
      <c r="C2462" s="151"/>
      <c r="D2462" s="147"/>
      <c r="E2462" s="147"/>
      <c r="F2462" s="148"/>
      <c r="G2462" s="147"/>
      <c r="H2462" s="147"/>
      <c r="I2462" s="121"/>
      <c r="J2462" s="121"/>
      <c r="K2462" s="48"/>
      <c r="L2462" s="50"/>
      <c r="M2462" s="50"/>
    </row>
    <row r="2463" spans="2:13" s="36" customFormat="1" x14ac:dyDescent="0.3">
      <c r="B2463" s="126"/>
      <c r="C2463" s="151"/>
      <c r="D2463" s="147"/>
      <c r="E2463" s="147"/>
      <c r="F2463" s="148"/>
      <c r="G2463" s="147"/>
      <c r="H2463" s="147"/>
      <c r="I2463" s="121"/>
      <c r="J2463" s="121"/>
      <c r="K2463" s="48"/>
      <c r="L2463" s="50"/>
      <c r="M2463" s="50"/>
    </row>
    <row r="2464" spans="2:13" s="36" customFormat="1" x14ac:dyDescent="0.3">
      <c r="B2464" s="126"/>
      <c r="C2464" s="151"/>
      <c r="D2464" s="147"/>
      <c r="E2464" s="147"/>
      <c r="F2464" s="148"/>
      <c r="G2464" s="147"/>
      <c r="H2464" s="147"/>
      <c r="I2464" s="121"/>
      <c r="J2464" s="121"/>
      <c r="K2464" s="48"/>
      <c r="L2464" s="50"/>
      <c r="M2464" s="50"/>
    </row>
    <row r="2465" spans="2:13" s="36" customFormat="1" x14ac:dyDescent="0.3">
      <c r="B2465" s="126"/>
      <c r="C2465" s="151"/>
      <c r="D2465" s="147"/>
      <c r="E2465" s="147"/>
      <c r="F2465" s="148"/>
      <c r="G2465" s="147"/>
      <c r="H2465" s="147"/>
      <c r="I2465" s="121"/>
      <c r="J2465" s="121"/>
      <c r="K2465" s="48"/>
      <c r="L2465" s="50"/>
      <c r="M2465" s="50"/>
    </row>
    <row r="2466" spans="2:13" s="36" customFormat="1" x14ac:dyDescent="0.3">
      <c r="B2466" s="126"/>
      <c r="C2466" s="151"/>
      <c r="D2466" s="147"/>
      <c r="E2466" s="147"/>
      <c r="F2466" s="148"/>
      <c r="G2466" s="147"/>
      <c r="H2466" s="147"/>
      <c r="I2466" s="121"/>
      <c r="J2466" s="121"/>
      <c r="K2466" s="48"/>
      <c r="L2466" s="50"/>
      <c r="M2466" s="50"/>
    </row>
    <row r="2467" spans="2:13" s="36" customFormat="1" x14ac:dyDescent="0.3">
      <c r="B2467" s="126"/>
      <c r="C2467" s="151"/>
      <c r="D2467" s="147"/>
      <c r="E2467" s="147"/>
      <c r="F2467" s="148"/>
      <c r="G2467" s="147"/>
      <c r="H2467" s="147"/>
      <c r="I2467" s="121"/>
      <c r="J2467" s="121"/>
      <c r="K2467" s="48"/>
      <c r="L2467" s="50"/>
      <c r="M2467" s="50"/>
    </row>
    <row r="2468" spans="2:13" s="36" customFormat="1" x14ac:dyDescent="0.3">
      <c r="B2468" s="126"/>
      <c r="C2468" s="151"/>
      <c r="D2468" s="147"/>
      <c r="E2468" s="147"/>
      <c r="F2468" s="148"/>
      <c r="G2468" s="147"/>
      <c r="H2468" s="147"/>
      <c r="I2468" s="121"/>
      <c r="J2468" s="121"/>
      <c r="K2468" s="48"/>
      <c r="L2468" s="50"/>
      <c r="M2468" s="50"/>
    </row>
    <row r="2469" spans="2:13" s="36" customFormat="1" x14ac:dyDescent="0.3">
      <c r="B2469" s="126"/>
      <c r="C2469" s="151"/>
      <c r="D2469" s="147"/>
      <c r="E2469" s="147"/>
      <c r="F2469" s="148"/>
      <c r="G2469" s="147"/>
      <c r="H2469" s="147"/>
      <c r="I2469" s="121"/>
      <c r="J2469" s="121"/>
      <c r="K2469" s="48"/>
      <c r="L2469" s="50"/>
      <c r="M2469" s="50"/>
    </row>
    <row r="2470" spans="2:13" s="36" customFormat="1" x14ac:dyDescent="0.3">
      <c r="B2470" s="126"/>
      <c r="C2470" s="151"/>
      <c r="D2470" s="147"/>
      <c r="E2470" s="147"/>
      <c r="F2470" s="148"/>
      <c r="G2470" s="147"/>
      <c r="H2470" s="147"/>
      <c r="I2470" s="121"/>
      <c r="J2470" s="121"/>
      <c r="K2470" s="48"/>
      <c r="L2470" s="50"/>
      <c r="M2470" s="50"/>
    </row>
    <row r="2471" spans="2:13" s="36" customFormat="1" x14ac:dyDescent="0.3">
      <c r="B2471" s="126"/>
      <c r="C2471" s="151"/>
      <c r="D2471" s="147"/>
      <c r="E2471" s="147"/>
      <c r="F2471" s="148"/>
      <c r="G2471" s="147"/>
      <c r="H2471" s="147"/>
      <c r="I2471" s="121"/>
      <c r="J2471" s="121"/>
      <c r="K2471" s="48"/>
      <c r="L2471" s="50"/>
      <c r="M2471" s="50"/>
    </row>
    <row r="2472" spans="2:13" s="36" customFormat="1" x14ac:dyDescent="0.3">
      <c r="B2472" s="126"/>
      <c r="C2472" s="151"/>
      <c r="D2472" s="147"/>
      <c r="E2472" s="147"/>
      <c r="F2472" s="148"/>
      <c r="G2472" s="147"/>
      <c r="H2472" s="147"/>
      <c r="I2472" s="121"/>
      <c r="J2472" s="121"/>
      <c r="K2472" s="48"/>
      <c r="L2472" s="50"/>
      <c r="M2472" s="50"/>
    </row>
    <row r="2473" spans="2:13" s="36" customFormat="1" x14ac:dyDescent="0.3">
      <c r="B2473" s="126"/>
      <c r="C2473" s="151"/>
      <c r="D2473" s="147"/>
      <c r="E2473" s="147"/>
      <c r="F2473" s="148"/>
      <c r="G2473" s="147"/>
      <c r="H2473" s="147"/>
      <c r="I2473" s="121"/>
      <c r="J2473" s="121"/>
      <c r="K2473" s="48"/>
      <c r="L2473" s="50"/>
      <c r="M2473" s="50"/>
    </row>
    <row r="2474" spans="2:13" s="36" customFormat="1" x14ac:dyDescent="0.3">
      <c r="B2474" s="126"/>
      <c r="C2474" s="151"/>
      <c r="D2474" s="147"/>
      <c r="E2474" s="147"/>
      <c r="F2474" s="148"/>
      <c r="G2474" s="147"/>
      <c r="H2474" s="147"/>
      <c r="I2474" s="121"/>
      <c r="J2474" s="121"/>
      <c r="K2474" s="48"/>
      <c r="L2474" s="50"/>
      <c r="M2474" s="50"/>
    </row>
    <row r="2475" spans="2:13" s="36" customFormat="1" x14ac:dyDescent="0.3">
      <c r="B2475" s="126"/>
      <c r="C2475" s="151"/>
      <c r="D2475" s="147"/>
      <c r="E2475" s="147"/>
      <c r="F2475" s="148"/>
      <c r="G2475" s="147"/>
      <c r="H2475" s="147"/>
      <c r="I2475" s="121"/>
      <c r="J2475" s="121"/>
      <c r="K2475" s="48"/>
      <c r="L2475" s="50"/>
      <c r="M2475" s="50"/>
    </row>
    <row r="2476" spans="2:13" s="36" customFormat="1" x14ac:dyDescent="0.3">
      <c r="B2476" s="126"/>
      <c r="C2476" s="151"/>
      <c r="D2476" s="147"/>
      <c r="E2476" s="147"/>
      <c r="F2476" s="148"/>
      <c r="G2476" s="147"/>
      <c r="H2476" s="147"/>
      <c r="I2476" s="121"/>
      <c r="J2476" s="121"/>
      <c r="K2476" s="48"/>
      <c r="L2476" s="50"/>
      <c r="M2476" s="50"/>
    </row>
    <row r="2477" spans="2:13" s="36" customFormat="1" x14ac:dyDescent="0.3">
      <c r="B2477" s="126"/>
      <c r="C2477" s="151"/>
      <c r="D2477" s="147"/>
      <c r="E2477" s="147"/>
      <c r="F2477" s="148"/>
      <c r="G2477" s="147"/>
      <c r="H2477" s="147"/>
      <c r="I2477" s="121"/>
      <c r="J2477" s="121"/>
      <c r="K2477" s="48"/>
      <c r="L2477" s="50"/>
      <c r="M2477" s="50"/>
    </row>
    <row r="2478" spans="2:13" s="36" customFormat="1" x14ac:dyDescent="0.3">
      <c r="B2478" s="126"/>
      <c r="C2478" s="151"/>
      <c r="D2478" s="147"/>
      <c r="E2478" s="147"/>
      <c r="F2478" s="148"/>
      <c r="G2478" s="147"/>
      <c r="H2478" s="147"/>
      <c r="I2478" s="121"/>
      <c r="J2478" s="121"/>
      <c r="K2478" s="48"/>
      <c r="L2478" s="50"/>
      <c r="M2478" s="50"/>
    </row>
    <row r="2479" spans="2:13" s="36" customFormat="1" x14ac:dyDescent="0.3">
      <c r="B2479" s="126"/>
      <c r="C2479" s="151"/>
      <c r="D2479" s="147"/>
      <c r="E2479" s="147"/>
      <c r="F2479" s="148"/>
      <c r="G2479" s="147"/>
      <c r="H2479" s="147"/>
      <c r="I2479" s="121"/>
      <c r="J2479" s="121"/>
      <c r="K2479" s="48"/>
      <c r="L2479" s="50"/>
      <c r="M2479" s="50"/>
    </row>
    <row r="2480" spans="2:13" s="36" customFormat="1" x14ac:dyDescent="0.3">
      <c r="B2480" s="126"/>
      <c r="C2480" s="151"/>
      <c r="D2480" s="147"/>
      <c r="E2480" s="147"/>
      <c r="F2480" s="148"/>
      <c r="G2480" s="147"/>
      <c r="H2480" s="147"/>
      <c r="I2480" s="121"/>
      <c r="J2480" s="121"/>
      <c r="K2480" s="48"/>
      <c r="L2480" s="50"/>
      <c r="M2480" s="50"/>
    </row>
    <row r="2481" spans="2:13" s="36" customFormat="1" x14ac:dyDescent="0.3">
      <c r="B2481" s="126"/>
      <c r="C2481" s="151"/>
      <c r="D2481" s="147"/>
      <c r="E2481" s="147"/>
      <c r="F2481" s="148"/>
      <c r="G2481" s="147"/>
      <c r="H2481" s="147"/>
      <c r="I2481" s="121"/>
      <c r="J2481" s="121"/>
      <c r="K2481" s="48"/>
      <c r="L2481" s="50"/>
      <c r="M2481" s="50"/>
    </row>
    <row r="2482" spans="2:13" s="36" customFormat="1" x14ac:dyDescent="0.3">
      <c r="B2482" s="126"/>
      <c r="C2482" s="151"/>
      <c r="D2482" s="147"/>
      <c r="E2482" s="147"/>
      <c r="F2482" s="148"/>
      <c r="G2482" s="147"/>
      <c r="H2482" s="147"/>
      <c r="I2482" s="121"/>
      <c r="J2482" s="121"/>
      <c r="K2482" s="48"/>
      <c r="L2482" s="50"/>
      <c r="M2482" s="50"/>
    </row>
    <row r="2483" spans="2:13" s="36" customFormat="1" x14ac:dyDescent="0.3">
      <c r="B2483" s="126"/>
      <c r="C2483" s="151"/>
      <c r="D2483" s="147"/>
      <c r="E2483" s="147"/>
      <c r="F2483" s="148"/>
      <c r="G2483" s="147"/>
      <c r="H2483" s="147"/>
      <c r="I2483" s="121"/>
      <c r="J2483" s="121"/>
      <c r="K2483" s="48"/>
      <c r="L2483" s="50"/>
      <c r="M2483" s="50"/>
    </row>
    <row r="2484" spans="2:13" s="36" customFormat="1" x14ac:dyDescent="0.3">
      <c r="B2484" s="126"/>
      <c r="C2484" s="151"/>
      <c r="D2484" s="147"/>
      <c r="E2484" s="147"/>
      <c r="F2484" s="148"/>
      <c r="G2484" s="147"/>
      <c r="H2484" s="147"/>
      <c r="I2484" s="121"/>
      <c r="J2484" s="121"/>
      <c r="K2484" s="48"/>
      <c r="L2484" s="50"/>
      <c r="M2484" s="50"/>
    </row>
    <row r="2485" spans="2:13" s="36" customFormat="1" x14ac:dyDescent="0.3">
      <c r="B2485" s="126"/>
      <c r="C2485" s="151"/>
      <c r="D2485" s="147"/>
      <c r="E2485" s="147"/>
      <c r="F2485" s="148"/>
      <c r="G2485" s="147"/>
      <c r="H2485" s="147"/>
      <c r="I2485" s="121"/>
      <c r="J2485" s="121"/>
      <c r="K2485" s="48"/>
      <c r="L2485" s="50"/>
      <c r="M2485" s="50"/>
    </row>
    <row r="2486" spans="2:13" s="36" customFormat="1" x14ac:dyDescent="0.3">
      <c r="B2486" s="126"/>
      <c r="C2486" s="151"/>
      <c r="D2486" s="147"/>
      <c r="E2486" s="147"/>
      <c r="F2486" s="148"/>
      <c r="G2486" s="147"/>
      <c r="H2486" s="147"/>
      <c r="I2486" s="121"/>
      <c r="J2486" s="121"/>
      <c r="K2486" s="48"/>
      <c r="L2486" s="50"/>
      <c r="M2486" s="50"/>
    </row>
    <row r="2487" spans="2:13" s="36" customFormat="1" x14ac:dyDescent="0.3">
      <c r="B2487" s="126"/>
      <c r="C2487" s="151"/>
      <c r="D2487" s="147"/>
      <c r="E2487" s="147"/>
      <c r="F2487" s="148"/>
      <c r="G2487" s="147"/>
      <c r="H2487" s="147"/>
      <c r="I2487" s="121"/>
      <c r="J2487" s="121"/>
      <c r="K2487" s="48"/>
      <c r="L2487" s="50"/>
      <c r="M2487" s="50"/>
    </row>
    <row r="2488" spans="2:13" s="36" customFormat="1" x14ac:dyDescent="0.3">
      <c r="B2488" s="126"/>
      <c r="C2488" s="151"/>
      <c r="D2488" s="147"/>
      <c r="E2488" s="147"/>
      <c r="F2488" s="148"/>
      <c r="G2488" s="147"/>
      <c r="H2488" s="147"/>
      <c r="I2488" s="121"/>
      <c r="J2488" s="121"/>
      <c r="K2488" s="48"/>
      <c r="L2488" s="50"/>
      <c r="M2488" s="50"/>
    </row>
    <row r="2489" spans="2:13" s="36" customFormat="1" x14ac:dyDescent="0.3">
      <c r="B2489" s="126"/>
      <c r="C2489" s="151"/>
      <c r="D2489" s="147"/>
      <c r="E2489" s="147"/>
      <c r="F2489" s="148"/>
      <c r="G2489" s="147"/>
      <c r="H2489" s="147"/>
      <c r="I2489" s="121"/>
      <c r="J2489" s="121"/>
      <c r="K2489" s="48"/>
      <c r="L2489" s="50"/>
      <c r="M2489" s="50"/>
    </row>
    <row r="2490" spans="2:13" s="36" customFormat="1" x14ac:dyDescent="0.3">
      <c r="B2490" s="126"/>
      <c r="C2490" s="151"/>
      <c r="D2490" s="147"/>
      <c r="E2490" s="147"/>
      <c r="F2490" s="148"/>
      <c r="G2490" s="147"/>
      <c r="H2490" s="147"/>
      <c r="I2490" s="121"/>
      <c r="J2490" s="121"/>
      <c r="K2490" s="48"/>
      <c r="L2490" s="50"/>
      <c r="M2490" s="50"/>
    </row>
    <row r="2491" spans="2:13" s="36" customFormat="1" x14ac:dyDescent="0.3">
      <c r="B2491" s="126"/>
      <c r="C2491" s="151"/>
      <c r="D2491" s="147"/>
      <c r="E2491" s="147"/>
      <c r="F2491" s="148"/>
      <c r="G2491" s="147"/>
      <c r="H2491" s="147"/>
      <c r="I2491" s="121"/>
      <c r="J2491" s="121"/>
      <c r="K2491" s="48"/>
      <c r="L2491" s="50"/>
      <c r="M2491" s="50"/>
    </row>
    <row r="2492" spans="2:13" s="36" customFormat="1" x14ac:dyDescent="0.3">
      <c r="B2492" s="126"/>
      <c r="C2492" s="151"/>
      <c r="D2492" s="147"/>
      <c r="E2492" s="147"/>
      <c r="F2492" s="148"/>
      <c r="G2492" s="147"/>
      <c r="H2492" s="147"/>
      <c r="I2492" s="121"/>
      <c r="J2492" s="121"/>
      <c r="K2492" s="48"/>
      <c r="L2492" s="50"/>
      <c r="M2492" s="50"/>
    </row>
    <row r="2493" spans="2:13" s="36" customFormat="1" x14ac:dyDescent="0.3">
      <c r="B2493" s="126"/>
      <c r="C2493" s="151"/>
      <c r="D2493" s="147"/>
      <c r="E2493" s="147"/>
      <c r="F2493" s="148"/>
      <c r="G2493" s="147"/>
      <c r="H2493" s="147"/>
      <c r="I2493" s="121"/>
      <c r="J2493" s="121"/>
      <c r="K2493" s="48"/>
      <c r="L2493" s="50"/>
      <c r="M2493" s="50"/>
    </row>
    <row r="2494" spans="2:13" s="36" customFormat="1" x14ac:dyDescent="0.3">
      <c r="B2494" s="126"/>
      <c r="C2494" s="151"/>
      <c r="D2494" s="147"/>
      <c r="E2494" s="147"/>
      <c r="F2494" s="148"/>
      <c r="G2494" s="147"/>
      <c r="H2494" s="147"/>
      <c r="I2494" s="121"/>
      <c r="J2494" s="121"/>
      <c r="K2494" s="48"/>
      <c r="L2494" s="50"/>
      <c r="M2494" s="50"/>
    </row>
    <row r="2495" spans="2:13" s="36" customFormat="1" x14ac:dyDescent="0.3">
      <c r="B2495" s="126"/>
      <c r="C2495" s="151"/>
      <c r="D2495" s="147"/>
      <c r="E2495" s="147"/>
      <c r="F2495" s="148"/>
      <c r="G2495" s="147"/>
      <c r="H2495" s="147"/>
      <c r="I2495" s="121"/>
      <c r="J2495" s="121"/>
      <c r="K2495" s="48"/>
      <c r="L2495" s="50"/>
      <c r="M2495" s="50"/>
    </row>
    <row r="2496" spans="2:13" s="36" customFormat="1" x14ac:dyDescent="0.3">
      <c r="B2496" s="126"/>
      <c r="C2496" s="151"/>
      <c r="D2496" s="147"/>
      <c r="E2496" s="147"/>
      <c r="F2496" s="148"/>
      <c r="G2496" s="147"/>
      <c r="H2496" s="147"/>
      <c r="I2496" s="121"/>
      <c r="J2496" s="121"/>
      <c r="K2496" s="48"/>
      <c r="L2496" s="50"/>
      <c r="M2496" s="50"/>
    </row>
    <row r="2497" spans="2:13" s="36" customFormat="1" x14ac:dyDescent="0.3">
      <c r="B2497" s="126"/>
      <c r="C2497" s="151"/>
      <c r="D2497" s="147"/>
      <c r="E2497" s="147"/>
      <c r="F2497" s="148"/>
      <c r="G2497" s="147"/>
      <c r="H2497" s="147"/>
      <c r="I2497" s="121"/>
      <c r="J2497" s="121"/>
      <c r="K2497" s="48"/>
      <c r="L2497" s="50"/>
      <c r="M2497" s="50"/>
    </row>
    <row r="2498" spans="2:13" s="36" customFormat="1" x14ac:dyDescent="0.3">
      <c r="B2498" s="126"/>
      <c r="C2498" s="151"/>
      <c r="D2498" s="147"/>
      <c r="E2498" s="147"/>
      <c r="F2498" s="148"/>
      <c r="G2498" s="147"/>
      <c r="H2498" s="147"/>
      <c r="I2498" s="121"/>
      <c r="J2498" s="121"/>
      <c r="K2498" s="48"/>
      <c r="L2498" s="50"/>
      <c r="M2498" s="50"/>
    </row>
    <row r="2499" spans="2:13" s="36" customFormat="1" x14ac:dyDescent="0.3">
      <c r="B2499" s="126"/>
      <c r="C2499" s="151"/>
      <c r="D2499" s="147"/>
      <c r="E2499" s="147"/>
      <c r="F2499" s="148"/>
      <c r="G2499" s="147"/>
      <c r="H2499" s="147"/>
      <c r="I2499" s="121"/>
      <c r="J2499" s="121"/>
      <c r="K2499" s="48"/>
      <c r="L2499" s="50"/>
      <c r="M2499" s="50"/>
    </row>
    <row r="2500" spans="2:13" s="36" customFormat="1" x14ac:dyDescent="0.3">
      <c r="B2500" s="126"/>
      <c r="C2500" s="151"/>
      <c r="D2500" s="147"/>
      <c r="E2500" s="147"/>
      <c r="F2500" s="148"/>
      <c r="G2500" s="147"/>
      <c r="H2500" s="147"/>
      <c r="I2500" s="121"/>
      <c r="J2500" s="121"/>
      <c r="K2500" s="48"/>
      <c r="L2500" s="50"/>
      <c r="M2500" s="50"/>
    </row>
    <row r="2501" spans="2:13" s="36" customFormat="1" x14ac:dyDescent="0.3">
      <c r="B2501" s="126"/>
      <c r="C2501" s="151"/>
      <c r="D2501" s="147"/>
      <c r="E2501" s="147"/>
      <c r="F2501" s="148"/>
      <c r="G2501" s="147"/>
      <c r="H2501" s="147"/>
      <c r="I2501" s="121"/>
      <c r="J2501" s="121"/>
      <c r="K2501" s="48"/>
      <c r="L2501" s="50"/>
      <c r="M2501" s="50"/>
    </row>
    <row r="2502" spans="2:13" s="36" customFormat="1" x14ac:dyDescent="0.3">
      <c r="B2502" s="126"/>
      <c r="C2502" s="151"/>
      <c r="D2502" s="147"/>
      <c r="E2502" s="147"/>
      <c r="F2502" s="148"/>
      <c r="G2502" s="147"/>
      <c r="H2502" s="147"/>
      <c r="I2502" s="121"/>
      <c r="J2502" s="121"/>
      <c r="K2502" s="48"/>
      <c r="L2502" s="50"/>
      <c r="M2502" s="50"/>
    </row>
    <row r="2503" spans="2:13" s="36" customFormat="1" x14ac:dyDescent="0.3">
      <c r="B2503" s="126"/>
      <c r="C2503" s="151"/>
      <c r="D2503" s="147"/>
      <c r="E2503" s="147"/>
      <c r="F2503" s="148"/>
      <c r="G2503" s="147"/>
      <c r="H2503" s="147"/>
      <c r="I2503" s="121"/>
      <c r="J2503" s="121"/>
      <c r="K2503" s="48"/>
      <c r="L2503" s="50"/>
      <c r="M2503" s="50"/>
    </row>
    <row r="2504" spans="2:13" s="36" customFormat="1" x14ac:dyDescent="0.3">
      <c r="B2504" s="126"/>
      <c r="C2504" s="151"/>
      <c r="D2504" s="147"/>
      <c r="E2504" s="147"/>
      <c r="F2504" s="148"/>
      <c r="G2504" s="147"/>
      <c r="H2504" s="147"/>
      <c r="I2504" s="121"/>
      <c r="J2504" s="121"/>
      <c r="K2504" s="48"/>
      <c r="L2504" s="50"/>
      <c r="M2504" s="50"/>
    </row>
    <row r="2505" spans="2:13" s="36" customFormat="1" x14ac:dyDescent="0.3">
      <c r="B2505" s="126"/>
      <c r="C2505" s="151"/>
      <c r="D2505" s="147"/>
      <c r="E2505" s="147"/>
      <c r="F2505" s="148"/>
      <c r="G2505" s="147"/>
      <c r="H2505" s="147"/>
      <c r="I2505" s="121"/>
      <c r="J2505" s="121"/>
      <c r="K2505" s="48"/>
      <c r="L2505" s="50"/>
      <c r="M2505" s="50"/>
    </row>
    <row r="2506" spans="2:13" s="36" customFormat="1" x14ac:dyDescent="0.3">
      <c r="B2506" s="126"/>
      <c r="C2506" s="151"/>
      <c r="D2506" s="147"/>
      <c r="E2506" s="147"/>
      <c r="F2506" s="148"/>
      <c r="G2506" s="147"/>
      <c r="H2506" s="147"/>
      <c r="I2506" s="121"/>
      <c r="J2506" s="121"/>
      <c r="K2506" s="48"/>
      <c r="L2506" s="50"/>
      <c r="M2506" s="50"/>
    </row>
    <row r="2507" spans="2:13" s="36" customFormat="1" x14ac:dyDescent="0.3">
      <c r="B2507" s="126"/>
      <c r="C2507" s="151"/>
      <c r="D2507" s="147"/>
      <c r="E2507" s="147"/>
      <c r="F2507" s="148"/>
      <c r="G2507" s="147"/>
      <c r="H2507" s="147"/>
      <c r="I2507" s="121"/>
      <c r="J2507" s="121"/>
      <c r="K2507" s="48"/>
      <c r="L2507" s="50"/>
      <c r="M2507" s="50"/>
    </row>
    <row r="2508" spans="2:13" s="36" customFormat="1" x14ac:dyDescent="0.3">
      <c r="B2508" s="126"/>
      <c r="C2508" s="151"/>
      <c r="D2508" s="147"/>
      <c r="E2508" s="147"/>
      <c r="F2508" s="148"/>
      <c r="G2508" s="147"/>
      <c r="H2508" s="147"/>
      <c r="I2508" s="121"/>
      <c r="J2508" s="121"/>
      <c r="K2508" s="48"/>
      <c r="L2508" s="50"/>
      <c r="M2508" s="50"/>
    </row>
    <row r="2509" spans="2:13" s="36" customFormat="1" x14ac:dyDescent="0.3">
      <c r="B2509" s="126"/>
      <c r="C2509" s="151"/>
      <c r="D2509" s="147"/>
      <c r="E2509" s="147"/>
      <c r="F2509" s="148"/>
      <c r="G2509" s="147"/>
      <c r="H2509" s="147"/>
      <c r="I2509" s="121"/>
      <c r="J2509" s="121"/>
      <c r="K2509" s="48"/>
      <c r="L2509" s="50"/>
      <c r="M2509" s="50"/>
    </row>
    <row r="2510" spans="2:13" s="36" customFormat="1" x14ac:dyDescent="0.3">
      <c r="B2510" s="126"/>
      <c r="C2510" s="151"/>
      <c r="D2510" s="147"/>
      <c r="E2510" s="147"/>
      <c r="F2510" s="148"/>
      <c r="G2510" s="147"/>
      <c r="H2510" s="147"/>
      <c r="I2510" s="121"/>
      <c r="J2510" s="121"/>
      <c r="K2510" s="48"/>
      <c r="L2510" s="50"/>
      <c r="M2510" s="50"/>
    </row>
    <row r="2511" spans="2:13" s="36" customFormat="1" x14ac:dyDescent="0.3">
      <c r="B2511" s="126"/>
      <c r="C2511" s="151"/>
      <c r="D2511" s="147"/>
      <c r="E2511" s="147"/>
      <c r="F2511" s="148"/>
      <c r="G2511" s="147"/>
      <c r="H2511" s="147"/>
      <c r="I2511" s="121"/>
      <c r="J2511" s="121"/>
      <c r="K2511" s="48"/>
      <c r="L2511" s="50"/>
      <c r="M2511" s="50"/>
    </row>
    <row r="2512" spans="2:13" s="36" customFormat="1" x14ac:dyDescent="0.3">
      <c r="B2512" s="126"/>
      <c r="C2512" s="151"/>
      <c r="D2512" s="147"/>
      <c r="E2512" s="147"/>
      <c r="F2512" s="148"/>
      <c r="G2512" s="147"/>
      <c r="H2512" s="147"/>
      <c r="I2512" s="121"/>
      <c r="J2512" s="121"/>
      <c r="K2512" s="48"/>
      <c r="L2512" s="50"/>
      <c r="M2512" s="50"/>
    </row>
    <row r="2513" spans="2:13" s="36" customFormat="1" x14ac:dyDescent="0.3">
      <c r="B2513" s="126"/>
      <c r="C2513" s="151"/>
      <c r="D2513" s="147"/>
      <c r="E2513" s="147"/>
      <c r="F2513" s="148"/>
      <c r="G2513" s="147"/>
      <c r="H2513" s="147"/>
      <c r="I2513" s="121"/>
      <c r="J2513" s="121"/>
      <c r="K2513" s="48"/>
      <c r="L2513" s="50"/>
      <c r="M2513" s="50"/>
    </row>
    <row r="2514" spans="2:13" s="36" customFormat="1" x14ac:dyDescent="0.3">
      <c r="B2514" s="126"/>
      <c r="C2514" s="151"/>
      <c r="D2514" s="147"/>
      <c r="E2514" s="147"/>
      <c r="F2514" s="148"/>
      <c r="G2514" s="147"/>
      <c r="H2514" s="147"/>
      <c r="I2514" s="121"/>
      <c r="J2514" s="121"/>
      <c r="K2514" s="48"/>
      <c r="L2514" s="50"/>
      <c r="M2514" s="50"/>
    </row>
    <row r="2515" spans="2:13" s="36" customFormat="1" x14ac:dyDescent="0.3">
      <c r="B2515" s="126"/>
      <c r="C2515" s="151"/>
      <c r="D2515" s="147"/>
      <c r="E2515" s="147"/>
      <c r="F2515" s="148"/>
      <c r="G2515" s="147"/>
      <c r="H2515" s="147"/>
      <c r="I2515" s="121"/>
      <c r="J2515" s="121"/>
      <c r="K2515" s="48"/>
      <c r="L2515" s="50"/>
      <c r="M2515" s="50"/>
    </row>
    <row r="2516" spans="2:13" s="36" customFormat="1" x14ac:dyDescent="0.3">
      <c r="B2516" s="126"/>
      <c r="C2516" s="151"/>
      <c r="D2516" s="147"/>
      <c r="E2516" s="147"/>
      <c r="F2516" s="148"/>
      <c r="G2516" s="147"/>
      <c r="H2516" s="147"/>
      <c r="I2516" s="121"/>
      <c r="J2516" s="121"/>
      <c r="K2516" s="48"/>
      <c r="L2516" s="50"/>
      <c r="M2516" s="50"/>
    </row>
    <row r="2517" spans="2:13" s="36" customFormat="1" x14ac:dyDescent="0.3">
      <c r="B2517" s="126"/>
      <c r="C2517" s="151"/>
      <c r="D2517" s="147"/>
      <c r="E2517" s="147"/>
      <c r="F2517" s="148"/>
      <c r="G2517" s="147"/>
      <c r="H2517" s="147"/>
      <c r="I2517" s="121"/>
      <c r="J2517" s="121"/>
      <c r="K2517" s="48"/>
      <c r="L2517" s="50"/>
      <c r="M2517" s="50"/>
    </row>
    <row r="2518" spans="2:13" s="36" customFormat="1" x14ac:dyDescent="0.3">
      <c r="B2518" s="126"/>
      <c r="C2518" s="151"/>
      <c r="D2518" s="147"/>
      <c r="E2518" s="147"/>
      <c r="F2518" s="148"/>
      <c r="G2518" s="147"/>
      <c r="H2518" s="147"/>
      <c r="I2518" s="121"/>
      <c r="J2518" s="121"/>
      <c r="K2518" s="48"/>
      <c r="L2518" s="50"/>
      <c r="M2518" s="50"/>
    </row>
    <row r="2519" spans="2:13" s="36" customFormat="1" x14ac:dyDescent="0.3">
      <c r="B2519" s="126"/>
      <c r="C2519" s="151"/>
      <c r="D2519" s="147"/>
      <c r="E2519" s="147"/>
      <c r="F2519" s="148"/>
      <c r="G2519" s="147"/>
      <c r="H2519" s="147"/>
      <c r="I2519" s="121"/>
      <c r="J2519" s="121"/>
      <c r="K2519" s="48"/>
      <c r="L2519" s="50"/>
      <c r="M2519" s="50"/>
    </row>
    <row r="2520" spans="2:13" s="36" customFormat="1" x14ac:dyDescent="0.3">
      <c r="B2520" s="126"/>
      <c r="C2520" s="151"/>
      <c r="D2520" s="147"/>
      <c r="E2520" s="147"/>
      <c r="F2520" s="148"/>
      <c r="G2520" s="147"/>
      <c r="H2520" s="147"/>
      <c r="I2520" s="121"/>
      <c r="J2520" s="121"/>
      <c r="K2520" s="48"/>
      <c r="L2520" s="50"/>
      <c r="M2520" s="50"/>
    </row>
    <row r="2521" spans="2:13" s="36" customFormat="1" x14ac:dyDescent="0.3">
      <c r="B2521" s="126"/>
      <c r="C2521" s="151"/>
      <c r="D2521" s="147"/>
      <c r="E2521" s="147"/>
      <c r="F2521" s="148"/>
      <c r="G2521" s="147"/>
      <c r="H2521" s="147"/>
      <c r="I2521" s="121"/>
      <c r="J2521" s="121"/>
      <c r="K2521" s="48"/>
      <c r="L2521" s="50"/>
      <c r="M2521" s="50"/>
    </row>
    <row r="2522" spans="2:13" s="36" customFormat="1" x14ac:dyDescent="0.3">
      <c r="B2522" s="126"/>
      <c r="C2522" s="151"/>
      <c r="D2522" s="147"/>
      <c r="E2522" s="147"/>
      <c r="F2522" s="148"/>
      <c r="G2522" s="147"/>
      <c r="H2522" s="147"/>
      <c r="I2522" s="121"/>
      <c r="J2522" s="121"/>
      <c r="K2522" s="48"/>
      <c r="L2522" s="50"/>
      <c r="M2522" s="50"/>
    </row>
    <row r="2523" spans="2:13" s="36" customFormat="1" x14ac:dyDescent="0.3">
      <c r="B2523" s="126"/>
      <c r="C2523" s="151"/>
      <c r="D2523" s="147"/>
      <c r="E2523" s="147"/>
      <c r="F2523" s="148"/>
      <c r="G2523" s="147"/>
      <c r="H2523" s="147"/>
      <c r="I2523" s="121"/>
      <c r="J2523" s="121"/>
      <c r="K2523" s="48"/>
      <c r="L2523" s="50"/>
      <c r="M2523" s="50"/>
    </row>
    <row r="2524" spans="2:13" s="36" customFormat="1" x14ac:dyDescent="0.3">
      <c r="B2524" s="126"/>
      <c r="C2524" s="151"/>
      <c r="D2524" s="147"/>
      <c r="E2524" s="147"/>
      <c r="F2524" s="148"/>
      <c r="G2524" s="147"/>
      <c r="H2524" s="147"/>
      <c r="I2524" s="121"/>
      <c r="J2524" s="121"/>
      <c r="K2524" s="48"/>
      <c r="L2524" s="50"/>
      <c r="M2524" s="50"/>
    </row>
    <row r="2525" spans="2:13" s="36" customFormat="1" x14ac:dyDescent="0.3">
      <c r="B2525" s="126"/>
      <c r="C2525" s="151"/>
      <c r="D2525" s="147"/>
      <c r="E2525" s="147"/>
      <c r="F2525" s="148"/>
      <c r="G2525" s="147"/>
      <c r="H2525" s="147"/>
      <c r="I2525" s="121"/>
      <c r="J2525" s="121"/>
      <c r="K2525" s="48"/>
      <c r="L2525" s="50"/>
      <c r="M2525" s="50"/>
    </row>
    <row r="2526" spans="2:13" s="36" customFormat="1" x14ac:dyDescent="0.3">
      <c r="B2526" s="126"/>
      <c r="C2526" s="151"/>
      <c r="D2526" s="147"/>
      <c r="E2526" s="147"/>
      <c r="F2526" s="148"/>
      <c r="G2526" s="147"/>
      <c r="H2526" s="147"/>
      <c r="I2526" s="121"/>
      <c r="J2526" s="121"/>
      <c r="K2526" s="48"/>
      <c r="L2526" s="50"/>
      <c r="M2526" s="50"/>
    </row>
    <row r="2527" spans="2:13" s="36" customFormat="1" x14ac:dyDescent="0.3">
      <c r="B2527" s="126"/>
      <c r="C2527" s="151"/>
      <c r="D2527" s="147"/>
      <c r="E2527" s="147"/>
      <c r="F2527" s="148"/>
      <c r="G2527" s="147"/>
      <c r="H2527" s="147"/>
      <c r="I2527" s="121"/>
      <c r="J2527" s="121"/>
      <c r="K2527" s="48"/>
      <c r="L2527" s="50"/>
      <c r="M2527" s="50"/>
    </row>
    <row r="2528" spans="2:13" s="36" customFormat="1" x14ac:dyDescent="0.3">
      <c r="B2528" s="126"/>
      <c r="C2528" s="151"/>
      <c r="D2528" s="147"/>
      <c r="E2528" s="147"/>
      <c r="F2528" s="148"/>
      <c r="G2528" s="147"/>
      <c r="H2528" s="147"/>
      <c r="I2528" s="121"/>
      <c r="J2528" s="121"/>
      <c r="K2528" s="48"/>
      <c r="L2528" s="50"/>
      <c r="M2528" s="50"/>
    </row>
    <row r="2529" spans="2:13" s="36" customFormat="1" x14ac:dyDescent="0.3">
      <c r="B2529" s="126"/>
      <c r="C2529" s="151"/>
      <c r="D2529" s="147"/>
      <c r="E2529" s="147"/>
      <c r="F2529" s="148"/>
      <c r="G2529" s="147"/>
      <c r="H2529" s="147"/>
      <c r="I2529" s="121"/>
      <c r="J2529" s="121"/>
      <c r="K2529" s="48"/>
      <c r="L2529" s="50"/>
      <c r="M2529" s="50"/>
    </row>
    <row r="2530" spans="2:13" s="36" customFormat="1" x14ac:dyDescent="0.3">
      <c r="B2530" s="126"/>
      <c r="C2530" s="151"/>
      <c r="D2530" s="147"/>
      <c r="E2530" s="147"/>
      <c r="F2530" s="148"/>
      <c r="G2530" s="147"/>
      <c r="H2530" s="147"/>
      <c r="I2530" s="121"/>
      <c r="J2530" s="121"/>
      <c r="K2530" s="48"/>
      <c r="L2530" s="50"/>
      <c r="M2530" s="50"/>
    </row>
    <row r="2531" spans="2:13" s="36" customFormat="1" x14ac:dyDescent="0.3">
      <c r="B2531" s="126"/>
      <c r="C2531" s="151"/>
      <c r="D2531" s="147"/>
      <c r="E2531" s="147"/>
      <c r="F2531" s="148"/>
      <c r="G2531" s="147"/>
      <c r="H2531" s="147"/>
      <c r="I2531" s="121"/>
      <c r="J2531" s="121"/>
      <c r="K2531" s="48"/>
      <c r="L2531" s="50"/>
      <c r="M2531" s="50"/>
    </row>
    <row r="2532" spans="2:13" s="36" customFormat="1" x14ac:dyDescent="0.3">
      <c r="B2532" s="126"/>
      <c r="C2532" s="151"/>
      <c r="D2532" s="147"/>
      <c r="E2532" s="147"/>
      <c r="F2532" s="148"/>
      <c r="G2532" s="147"/>
      <c r="H2532" s="147"/>
      <c r="I2532" s="121"/>
      <c r="J2532" s="121"/>
      <c r="K2532" s="48"/>
      <c r="L2532" s="50"/>
      <c r="M2532" s="50"/>
    </row>
    <row r="2533" spans="2:13" s="36" customFormat="1" x14ac:dyDescent="0.3">
      <c r="B2533" s="126"/>
      <c r="C2533" s="151"/>
      <c r="D2533" s="147"/>
      <c r="E2533" s="147"/>
      <c r="F2533" s="148"/>
      <c r="G2533" s="147"/>
      <c r="H2533" s="147"/>
      <c r="I2533" s="121"/>
      <c r="J2533" s="121"/>
      <c r="K2533" s="48"/>
      <c r="L2533" s="50"/>
      <c r="M2533" s="50"/>
    </row>
    <row r="2534" spans="2:13" s="36" customFormat="1" x14ac:dyDescent="0.3">
      <c r="B2534" s="126"/>
      <c r="C2534" s="151"/>
      <c r="D2534" s="147"/>
      <c r="E2534" s="147"/>
      <c r="F2534" s="148"/>
      <c r="G2534" s="147"/>
      <c r="H2534" s="147"/>
      <c r="I2534" s="121"/>
      <c r="J2534" s="121"/>
      <c r="K2534" s="48"/>
      <c r="L2534" s="50"/>
      <c r="M2534" s="50"/>
    </row>
    <row r="2535" spans="2:13" s="36" customFormat="1" x14ac:dyDescent="0.3">
      <c r="B2535" s="126"/>
      <c r="C2535" s="151"/>
      <c r="D2535" s="147"/>
      <c r="E2535" s="147"/>
      <c r="F2535" s="148"/>
      <c r="G2535" s="147"/>
      <c r="H2535" s="147"/>
      <c r="I2535" s="121"/>
      <c r="J2535" s="121"/>
      <c r="K2535" s="48"/>
      <c r="L2535" s="50"/>
      <c r="M2535" s="50"/>
    </row>
    <row r="2536" spans="2:13" s="36" customFormat="1" x14ac:dyDescent="0.3">
      <c r="B2536" s="126"/>
      <c r="C2536" s="151"/>
      <c r="D2536" s="147"/>
      <c r="E2536" s="147"/>
      <c r="F2536" s="148"/>
      <c r="G2536" s="147"/>
      <c r="H2536" s="147"/>
      <c r="I2536" s="121"/>
      <c r="J2536" s="121"/>
      <c r="K2536" s="48"/>
      <c r="L2536" s="50"/>
      <c r="M2536" s="50"/>
    </row>
    <row r="2537" spans="2:13" s="36" customFormat="1" x14ac:dyDescent="0.3">
      <c r="B2537" s="126"/>
      <c r="C2537" s="151"/>
      <c r="D2537" s="147"/>
      <c r="E2537" s="147"/>
      <c r="F2537" s="148"/>
      <c r="G2537" s="147"/>
      <c r="H2537" s="147"/>
      <c r="I2537" s="121"/>
      <c r="J2537" s="121"/>
      <c r="K2537" s="48"/>
      <c r="L2537" s="50"/>
      <c r="M2537" s="50"/>
    </row>
    <row r="2538" spans="2:13" s="36" customFormat="1" x14ac:dyDescent="0.3">
      <c r="B2538" s="126"/>
      <c r="C2538" s="151"/>
      <c r="D2538" s="147"/>
      <c r="E2538" s="147"/>
      <c r="F2538" s="148"/>
      <c r="G2538" s="147"/>
      <c r="H2538" s="147"/>
      <c r="I2538" s="121"/>
      <c r="J2538" s="121"/>
      <c r="K2538" s="48"/>
      <c r="L2538" s="50"/>
      <c r="M2538" s="50"/>
    </row>
    <row r="2539" spans="2:13" s="36" customFormat="1" x14ac:dyDescent="0.3">
      <c r="B2539" s="126"/>
      <c r="C2539" s="151"/>
      <c r="D2539" s="147"/>
      <c r="E2539" s="147"/>
      <c r="F2539" s="148"/>
      <c r="G2539" s="147"/>
      <c r="H2539" s="147"/>
      <c r="I2539" s="121"/>
      <c r="J2539" s="121"/>
      <c r="K2539" s="48"/>
      <c r="L2539" s="50"/>
      <c r="M2539" s="50"/>
    </row>
    <row r="2540" spans="2:13" s="36" customFormat="1" x14ac:dyDescent="0.3">
      <c r="B2540" s="126"/>
      <c r="C2540" s="151"/>
      <c r="D2540" s="147"/>
      <c r="E2540" s="147"/>
      <c r="F2540" s="148"/>
      <c r="G2540" s="147"/>
      <c r="H2540" s="147"/>
      <c r="I2540" s="121"/>
      <c r="J2540" s="121"/>
      <c r="K2540" s="48"/>
      <c r="L2540" s="50"/>
      <c r="M2540" s="50"/>
    </row>
    <row r="2541" spans="2:13" s="36" customFormat="1" x14ac:dyDescent="0.3">
      <c r="B2541" s="126"/>
      <c r="C2541" s="151"/>
      <c r="D2541" s="147"/>
      <c r="E2541" s="147"/>
      <c r="F2541" s="148"/>
      <c r="G2541" s="147"/>
      <c r="H2541" s="147"/>
      <c r="I2541" s="121"/>
      <c r="J2541" s="121"/>
      <c r="K2541" s="48"/>
      <c r="L2541" s="50"/>
      <c r="M2541" s="50"/>
    </row>
    <row r="2542" spans="2:13" s="36" customFormat="1" x14ac:dyDescent="0.3">
      <c r="B2542" s="126"/>
      <c r="C2542" s="151"/>
      <c r="D2542" s="147"/>
      <c r="E2542" s="147"/>
      <c r="F2542" s="148"/>
      <c r="G2542" s="147"/>
      <c r="H2542" s="147"/>
      <c r="I2542" s="121"/>
      <c r="J2542" s="121"/>
      <c r="K2542" s="48"/>
      <c r="L2542" s="50"/>
      <c r="M2542" s="50"/>
    </row>
    <row r="2543" spans="2:13" s="36" customFormat="1" x14ac:dyDescent="0.3">
      <c r="B2543" s="126"/>
      <c r="C2543" s="151"/>
      <c r="D2543" s="147"/>
      <c r="E2543" s="147"/>
      <c r="F2543" s="148"/>
      <c r="G2543" s="147"/>
      <c r="H2543" s="147"/>
      <c r="I2543" s="121"/>
      <c r="J2543" s="121"/>
      <c r="K2543" s="48"/>
      <c r="L2543" s="50"/>
      <c r="M2543" s="50"/>
    </row>
    <row r="2544" spans="2:13" s="36" customFormat="1" x14ac:dyDescent="0.3">
      <c r="B2544" s="126"/>
      <c r="C2544" s="151"/>
      <c r="D2544" s="147"/>
      <c r="E2544" s="147"/>
      <c r="F2544" s="148"/>
      <c r="G2544" s="147"/>
      <c r="H2544" s="147"/>
      <c r="I2544" s="121"/>
      <c r="J2544" s="121"/>
      <c r="K2544" s="48"/>
      <c r="L2544" s="50"/>
      <c r="M2544" s="50"/>
    </row>
    <row r="2545" spans="2:13" s="36" customFormat="1" x14ac:dyDescent="0.3">
      <c r="B2545" s="126"/>
      <c r="C2545" s="151"/>
      <c r="D2545" s="147"/>
      <c r="E2545" s="147"/>
      <c r="F2545" s="148"/>
      <c r="G2545" s="147"/>
      <c r="H2545" s="147"/>
      <c r="I2545" s="121"/>
      <c r="J2545" s="121"/>
      <c r="K2545" s="48"/>
      <c r="L2545" s="50"/>
      <c r="M2545" s="50"/>
    </row>
    <row r="2546" spans="2:13" s="36" customFormat="1" x14ac:dyDescent="0.3">
      <c r="B2546" s="126"/>
      <c r="C2546" s="151"/>
      <c r="D2546" s="147"/>
      <c r="E2546" s="147"/>
      <c r="F2546" s="148"/>
      <c r="G2546" s="147"/>
      <c r="H2546" s="147"/>
      <c r="I2546" s="121"/>
      <c r="J2546" s="121"/>
      <c r="K2546" s="48"/>
      <c r="L2546" s="50"/>
      <c r="M2546" s="50"/>
    </row>
    <row r="2547" spans="2:13" s="36" customFormat="1" x14ac:dyDescent="0.3">
      <c r="B2547" s="126"/>
      <c r="C2547" s="151"/>
      <c r="D2547" s="147"/>
      <c r="E2547" s="147"/>
      <c r="F2547" s="148"/>
      <c r="G2547" s="147"/>
      <c r="H2547" s="147"/>
      <c r="I2547" s="121"/>
      <c r="J2547" s="121"/>
      <c r="K2547" s="48"/>
      <c r="L2547" s="50"/>
      <c r="M2547" s="50"/>
    </row>
    <row r="2548" spans="2:13" s="36" customFormat="1" x14ac:dyDescent="0.3">
      <c r="B2548" s="126"/>
      <c r="C2548" s="151"/>
      <c r="D2548" s="147"/>
      <c r="E2548" s="147"/>
      <c r="F2548" s="148"/>
      <c r="G2548" s="147"/>
      <c r="H2548" s="147"/>
      <c r="I2548" s="121"/>
      <c r="J2548" s="121"/>
      <c r="K2548" s="48"/>
      <c r="L2548" s="50"/>
      <c r="M2548" s="50"/>
    </row>
    <row r="2549" spans="2:13" s="36" customFormat="1" x14ac:dyDescent="0.3">
      <c r="B2549" s="126"/>
      <c r="C2549" s="151"/>
      <c r="D2549" s="147"/>
      <c r="E2549" s="147"/>
      <c r="F2549" s="148"/>
      <c r="G2549" s="147"/>
      <c r="H2549" s="147"/>
      <c r="I2549" s="121"/>
      <c r="J2549" s="121"/>
      <c r="K2549" s="48"/>
      <c r="L2549" s="50"/>
      <c r="M2549" s="50"/>
    </row>
    <row r="2550" spans="2:13" s="36" customFormat="1" x14ac:dyDescent="0.3">
      <c r="B2550" s="126"/>
      <c r="C2550" s="151"/>
      <c r="D2550" s="147"/>
      <c r="E2550" s="147"/>
      <c r="F2550" s="148"/>
      <c r="G2550" s="147"/>
      <c r="H2550" s="147"/>
      <c r="I2550" s="121"/>
      <c r="J2550" s="121"/>
      <c r="K2550" s="48"/>
      <c r="L2550" s="50"/>
      <c r="M2550" s="50"/>
    </row>
    <row r="2551" spans="2:13" s="36" customFormat="1" x14ac:dyDescent="0.3">
      <c r="B2551" s="126"/>
      <c r="C2551" s="151"/>
      <c r="D2551" s="147"/>
      <c r="E2551" s="147"/>
      <c r="F2551" s="148"/>
      <c r="G2551" s="147"/>
      <c r="H2551" s="147"/>
      <c r="I2551" s="121"/>
      <c r="J2551" s="121"/>
      <c r="K2551" s="48"/>
      <c r="L2551" s="50"/>
      <c r="M2551" s="50"/>
    </row>
    <row r="2552" spans="2:13" s="36" customFormat="1" x14ac:dyDescent="0.3">
      <c r="B2552" s="126"/>
      <c r="C2552" s="151"/>
      <c r="D2552" s="147"/>
      <c r="E2552" s="147"/>
      <c r="F2552" s="148"/>
      <c r="G2552" s="147"/>
      <c r="H2552" s="147"/>
      <c r="I2552" s="121"/>
      <c r="J2552" s="121"/>
      <c r="K2552" s="48"/>
      <c r="L2552" s="50"/>
      <c r="M2552" s="50"/>
    </row>
    <row r="2553" spans="2:13" s="36" customFormat="1" x14ac:dyDescent="0.3">
      <c r="B2553" s="126"/>
      <c r="C2553" s="151"/>
      <c r="D2553" s="147"/>
      <c r="E2553" s="147"/>
      <c r="F2553" s="148"/>
      <c r="G2553" s="147"/>
      <c r="H2553" s="147"/>
      <c r="I2553" s="121"/>
      <c r="J2553" s="121"/>
      <c r="K2553" s="48"/>
      <c r="L2553" s="50"/>
      <c r="M2553" s="50"/>
    </row>
    <row r="2554" spans="2:13" s="36" customFormat="1" x14ac:dyDescent="0.3">
      <c r="B2554" s="126"/>
      <c r="C2554" s="151"/>
      <c r="D2554" s="147"/>
      <c r="E2554" s="147"/>
      <c r="F2554" s="148"/>
      <c r="G2554" s="147"/>
      <c r="H2554" s="147"/>
      <c r="I2554" s="121"/>
      <c r="J2554" s="121"/>
      <c r="K2554" s="48"/>
      <c r="L2554" s="50"/>
      <c r="M2554" s="50"/>
    </row>
    <row r="2555" spans="2:13" s="36" customFormat="1" x14ac:dyDescent="0.3">
      <c r="B2555" s="126"/>
      <c r="C2555" s="151"/>
      <c r="D2555" s="147"/>
      <c r="E2555" s="147"/>
      <c r="F2555" s="148"/>
      <c r="G2555" s="147"/>
      <c r="H2555" s="147"/>
      <c r="I2555" s="121"/>
      <c r="J2555" s="121"/>
      <c r="K2555" s="48"/>
      <c r="L2555" s="50"/>
      <c r="M2555" s="50"/>
    </row>
    <row r="2556" spans="2:13" s="36" customFormat="1" x14ac:dyDescent="0.3">
      <c r="B2556" s="126"/>
      <c r="C2556" s="151"/>
      <c r="D2556" s="147"/>
      <c r="E2556" s="147"/>
      <c r="F2556" s="148"/>
      <c r="G2556" s="147"/>
      <c r="H2556" s="147"/>
      <c r="I2556" s="121"/>
      <c r="J2556" s="121"/>
      <c r="K2556" s="48"/>
      <c r="L2556" s="50"/>
      <c r="M2556" s="50"/>
    </row>
    <row r="2557" spans="2:13" s="36" customFormat="1" x14ac:dyDescent="0.3">
      <c r="B2557" s="126"/>
      <c r="C2557" s="151"/>
      <c r="D2557" s="147"/>
      <c r="E2557" s="147"/>
      <c r="F2557" s="148"/>
      <c r="G2557" s="147"/>
      <c r="H2557" s="147"/>
      <c r="I2557" s="121"/>
      <c r="J2557" s="121"/>
      <c r="K2557" s="48"/>
      <c r="L2557" s="50"/>
      <c r="M2557" s="50"/>
    </row>
    <row r="2558" spans="2:13" s="36" customFormat="1" x14ac:dyDescent="0.3">
      <c r="B2558" s="126"/>
      <c r="C2558" s="151"/>
      <c r="D2558" s="147"/>
      <c r="E2558" s="147"/>
      <c r="F2558" s="148"/>
      <c r="G2558" s="147"/>
      <c r="H2558" s="147"/>
      <c r="I2558" s="121"/>
      <c r="J2558" s="121"/>
      <c r="K2558" s="48"/>
      <c r="L2558" s="50"/>
      <c r="M2558" s="50"/>
    </row>
    <row r="2559" spans="2:13" s="36" customFormat="1" x14ac:dyDescent="0.3">
      <c r="B2559" s="126"/>
      <c r="C2559" s="151"/>
      <c r="D2559" s="147"/>
      <c r="E2559" s="147"/>
      <c r="F2559" s="148"/>
      <c r="G2559" s="147"/>
      <c r="H2559" s="147"/>
      <c r="I2559" s="121"/>
      <c r="J2559" s="121"/>
      <c r="K2559" s="48"/>
      <c r="L2559" s="50"/>
      <c r="M2559" s="50"/>
    </row>
    <row r="2560" spans="2:13" s="36" customFormat="1" x14ac:dyDescent="0.3">
      <c r="B2560" s="126"/>
      <c r="C2560" s="151"/>
      <c r="D2560" s="147"/>
      <c r="E2560" s="147"/>
      <c r="F2560" s="148"/>
      <c r="G2560" s="147"/>
      <c r="H2560" s="147"/>
      <c r="I2560" s="121"/>
      <c r="J2560" s="121"/>
      <c r="K2560" s="48"/>
      <c r="L2560" s="50"/>
      <c r="M2560" s="50"/>
    </row>
    <row r="2561" spans="2:13" s="36" customFormat="1" x14ac:dyDescent="0.3">
      <c r="B2561" s="126"/>
      <c r="C2561" s="151"/>
      <c r="D2561" s="147"/>
      <c r="E2561" s="147"/>
      <c r="F2561" s="148"/>
      <c r="G2561" s="147"/>
      <c r="H2561" s="147"/>
      <c r="I2561" s="121"/>
      <c r="J2561" s="121"/>
      <c r="K2561" s="48"/>
      <c r="L2561" s="50"/>
      <c r="M2561" s="50"/>
    </row>
    <row r="2562" spans="2:13" s="36" customFormat="1" x14ac:dyDescent="0.3">
      <c r="B2562" s="126"/>
      <c r="C2562" s="151"/>
      <c r="D2562" s="147"/>
      <c r="E2562" s="147"/>
      <c r="F2562" s="148"/>
      <c r="G2562" s="147"/>
      <c r="H2562" s="147"/>
      <c r="I2562" s="121"/>
      <c r="J2562" s="121"/>
      <c r="K2562" s="48"/>
      <c r="L2562" s="50"/>
      <c r="M2562" s="50"/>
    </row>
    <row r="2563" spans="2:13" s="36" customFormat="1" x14ac:dyDescent="0.3">
      <c r="B2563" s="126"/>
      <c r="C2563" s="151"/>
      <c r="D2563" s="147"/>
      <c r="E2563" s="147"/>
      <c r="F2563" s="148"/>
      <c r="G2563" s="147"/>
      <c r="H2563" s="147"/>
      <c r="I2563" s="121"/>
      <c r="J2563" s="121"/>
      <c r="K2563" s="48"/>
      <c r="L2563" s="50"/>
      <c r="M2563" s="50"/>
    </row>
    <row r="2564" spans="2:13" x14ac:dyDescent="0.3">
      <c r="D2564" s="147"/>
      <c r="E2564" s="147"/>
      <c r="F2564" s="148"/>
      <c r="G2564" s="147"/>
      <c r="H2564" s="147"/>
      <c r="I2564" s="121"/>
    </row>
    <row r="2565" spans="2:13" x14ac:dyDescent="0.3">
      <c r="D2565" s="147"/>
      <c r="E2565" s="147"/>
      <c r="F2565" s="148"/>
      <c r="G2565" s="147"/>
      <c r="H2565" s="147"/>
      <c r="I2565" s="121"/>
    </row>
    <row r="2566" spans="2:13" x14ac:dyDescent="0.3">
      <c r="D2566" s="147"/>
      <c r="E2566" s="147"/>
      <c r="F2566" s="148"/>
      <c r="G2566" s="147"/>
      <c r="H2566" s="147"/>
      <c r="I2566" s="121"/>
    </row>
    <row r="2567" spans="2:13" x14ac:dyDescent="0.3">
      <c r="D2567" s="147"/>
      <c r="E2567" s="147"/>
      <c r="F2567" s="148"/>
      <c r="G2567" s="147"/>
      <c r="H2567" s="147"/>
      <c r="I2567" s="121"/>
    </row>
    <row r="2568" spans="2:13" x14ac:dyDescent="0.3">
      <c r="D2568" s="147"/>
      <c r="E2568" s="147"/>
      <c r="F2568" s="148"/>
      <c r="G2568" s="147"/>
      <c r="H2568" s="147"/>
      <c r="I2568" s="121"/>
    </row>
    <row r="2569" spans="2:13" x14ac:dyDescent="0.3">
      <c r="D2569" s="147"/>
      <c r="E2569" s="147"/>
      <c r="F2569" s="148"/>
      <c r="G2569" s="147"/>
      <c r="H2569" s="147"/>
      <c r="I2569" s="121"/>
    </row>
    <row r="2570" spans="2:13" x14ac:dyDescent="0.3">
      <c r="D2570" s="147"/>
      <c r="E2570" s="147"/>
      <c r="F2570" s="148"/>
      <c r="G2570" s="147"/>
      <c r="H2570" s="147"/>
      <c r="I2570" s="121"/>
    </row>
    <row r="2571" spans="2:13" x14ac:dyDescent="0.3">
      <c r="D2571" s="147"/>
      <c r="E2571" s="147"/>
      <c r="F2571" s="148"/>
      <c r="G2571" s="147"/>
      <c r="H2571" s="147"/>
      <c r="I2571" s="121"/>
    </row>
    <row r="2572" spans="2:13" x14ac:dyDescent="0.3">
      <c r="D2572" s="147"/>
      <c r="E2572" s="147"/>
      <c r="F2572" s="148"/>
      <c r="G2572" s="147"/>
      <c r="H2572" s="147"/>
      <c r="I2572" s="121"/>
    </row>
    <row r="2573" spans="2:13" x14ac:dyDescent="0.3">
      <c r="D2573" s="147"/>
      <c r="E2573" s="147"/>
      <c r="F2573" s="148"/>
      <c r="G2573" s="147"/>
      <c r="H2573" s="147"/>
      <c r="I2573" s="121"/>
    </row>
    <row r="2574" spans="2:13" x14ac:dyDescent="0.3">
      <c r="D2574" s="147"/>
      <c r="E2574" s="147"/>
      <c r="F2574" s="148"/>
      <c r="G2574" s="147"/>
      <c r="H2574" s="147"/>
      <c r="I2574" s="121"/>
    </row>
    <row r="2575" spans="2:13" x14ac:dyDescent="0.3">
      <c r="D2575" s="147"/>
      <c r="E2575" s="147"/>
      <c r="F2575" s="148"/>
      <c r="G2575" s="147"/>
      <c r="H2575" s="147"/>
      <c r="I2575" s="121"/>
    </row>
    <row r="2576" spans="2:13" x14ac:dyDescent="0.3">
      <c r="D2576" s="147"/>
      <c r="E2576" s="147"/>
      <c r="F2576" s="148"/>
      <c r="G2576" s="147"/>
      <c r="H2576" s="147"/>
      <c r="I2576" s="121"/>
    </row>
    <row r="2577" spans="4:9" x14ac:dyDescent="0.3">
      <c r="D2577" s="147"/>
      <c r="E2577" s="147"/>
      <c r="F2577" s="148"/>
      <c r="G2577" s="147"/>
      <c r="H2577" s="147"/>
      <c r="I2577" s="121"/>
    </row>
    <row r="2578" spans="4:9" x14ac:dyDescent="0.3">
      <c r="D2578" s="147"/>
      <c r="E2578" s="147"/>
      <c r="F2578" s="148"/>
      <c r="G2578" s="147"/>
      <c r="H2578" s="147"/>
      <c r="I2578" s="121"/>
    </row>
    <row r="2579" spans="4:9" x14ac:dyDescent="0.3">
      <c r="D2579" s="147"/>
      <c r="E2579" s="147"/>
      <c r="F2579" s="148"/>
      <c r="G2579" s="147"/>
      <c r="H2579" s="147"/>
      <c r="I2579" s="121"/>
    </row>
    <row r="2580" spans="4:9" x14ac:dyDescent="0.3">
      <c r="D2580" s="147"/>
      <c r="E2580" s="147"/>
      <c r="F2580" s="148"/>
      <c r="G2580" s="147"/>
      <c r="H2580" s="147"/>
      <c r="I2580" s="121"/>
    </row>
    <row r="2581" spans="4:9" x14ac:dyDescent="0.3">
      <c r="D2581" s="147"/>
      <c r="E2581" s="147"/>
      <c r="F2581" s="148"/>
      <c r="G2581" s="147"/>
      <c r="H2581" s="147"/>
      <c r="I2581" s="121"/>
    </row>
    <row r="2582" spans="4:9" x14ac:dyDescent="0.3">
      <c r="D2582" s="147"/>
      <c r="E2582" s="147"/>
      <c r="F2582" s="148"/>
      <c r="G2582" s="147"/>
      <c r="H2582" s="147"/>
      <c r="I2582" s="121"/>
    </row>
    <row r="2583" spans="4:9" x14ac:dyDescent="0.3">
      <c r="D2583" s="147"/>
      <c r="E2583" s="147"/>
      <c r="F2583" s="148"/>
      <c r="G2583" s="147"/>
      <c r="H2583" s="147"/>
      <c r="I2583" s="121"/>
    </row>
    <row r="2584" spans="4:9" x14ac:dyDescent="0.3">
      <c r="D2584" s="147"/>
      <c r="E2584" s="147"/>
      <c r="F2584" s="148"/>
      <c r="G2584" s="147"/>
      <c r="H2584" s="147"/>
      <c r="I2584" s="121"/>
    </row>
    <row r="2585" spans="4:9" x14ac:dyDescent="0.3">
      <c r="D2585" s="147"/>
      <c r="E2585" s="147"/>
      <c r="F2585" s="148"/>
      <c r="G2585" s="147"/>
      <c r="H2585" s="147"/>
      <c r="I2585" s="121"/>
    </row>
    <row r="2586" spans="4:9" x14ac:dyDescent="0.3">
      <c r="D2586" s="147"/>
      <c r="E2586" s="147"/>
      <c r="F2586" s="148"/>
      <c r="G2586" s="147"/>
      <c r="H2586" s="147"/>
      <c r="I2586" s="121"/>
    </row>
    <row r="2587" spans="4:9" x14ac:dyDescent="0.3">
      <c r="D2587" s="147"/>
      <c r="E2587" s="147"/>
      <c r="F2587" s="148"/>
      <c r="G2587" s="147"/>
      <c r="H2587" s="147"/>
      <c r="I2587" s="121"/>
    </row>
    <row r="2588" spans="4:9" x14ac:dyDescent="0.3">
      <c r="D2588" s="147"/>
      <c r="E2588" s="147"/>
      <c r="F2588" s="148"/>
      <c r="G2588" s="147"/>
      <c r="H2588" s="147"/>
      <c r="I2588" s="121"/>
    </row>
    <row r="2589" spans="4:9" x14ac:dyDescent="0.3">
      <c r="D2589" s="147"/>
      <c r="E2589" s="147"/>
      <c r="F2589" s="148"/>
      <c r="G2589" s="147"/>
      <c r="H2589" s="147"/>
      <c r="I2589" s="121"/>
    </row>
    <row r="2590" spans="4:9" x14ac:dyDescent="0.3">
      <c r="D2590" s="147"/>
      <c r="E2590" s="147"/>
      <c r="F2590" s="148"/>
      <c r="G2590" s="147"/>
      <c r="H2590" s="147"/>
      <c r="I2590" s="121"/>
    </row>
    <row r="2591" spans="4:9" x14ac:dyDescent="0.3">
      <c r="D2591" s="147"/>
      <c r="E2591" s="147"/>
      <c r="F2591" s="148"/>
      <c r="G2591" s="147"/>
      <c r="H2591" s="147"/>
      <c r="I2591" s="121"/>
    </row>
    <row r="2592" spans="4:9" x14ac:dyDescent="0.3">
      <c r="D2592" s="147"/>
      <c r="E2592" s="147"/>
      <c r="F2592" s="148"/>
      <c r="G2592" s="147"/>
      <c r="H2592" s="147"/>
      <c r="I2592" s="121"/>
    </row>
    <row r="2593" spans="4:9" x14ac:dyDescent="0.3">
      <c r="D2593" s="147"/>
      <c r="E2593" s="147"/>
      <c r="F2593" s="148"/>
      <c r="G2593" s="147"/>
      <c r="H2593" s="147"/>
      <c r="I2593" s="121"/>
    </row>
    <row r="2594" spans="4:9" x14ac:dyDescent="0.3">
      <c r="D2594" s="147"/>
      <c r="E2594" s="147"/>
      <c r="F2594" s="148"/>
      <c r="G2594" s="147"/>
      <c r="H2594" s="147"/>
      <c r="I2594" s="121"/>
    </row>
    <row r="2595" spans="4:9" x14ac:dyDescent="0.3">
      <c r="D2595" s="147"/>
      <c r="E2595" s="147"/>
      <c r="F2595" s="148"/>
      <c r="G2595" s="147"/>
      <c r="H2595" s="147"/>
      <c r="I2595" s="121"/>
    </row>
    <row r="2596" spans="4:9" x14ac:dyDescent="0.3">
      <c r="D2596" s="147"/>
      <c r="E2596" s="147"/>
      <c r="F2596" s="148"/>
      <c r="G2596" s="147"/>
      <c r="H2596" s="147"/>
      <c r="I2596" s="121"/>
    </row>
    <row r="2597" spans="4:9" x14ac:dyDescent="0.3">
      <c r="D2597" s="147"/>
      <c r="E2597" s="147"/>
      <c r="F2597" s="148"/>
      <c r="G2597" s="147"/>
      <c r="H2597" s="147"/>
      <c r="I2597" s="121"/>
    </row>
    <row r="2598" spans="4:9" x14ac:dyDescent="0.3">
      <c r="D2598" s="147"/>
      <c r="E2598" s="147"/>
      <c r="F2598" s="148"/>
      <c r="G2598" s="147"/>
      <c r="H2598" s="147"/>
      <c r="I2598" s="121"/>
    </row>
    <row r="2599" spans="4:9" x14ac:dyDescent="0.3">
      <c r="D2599" s="147"/>
      <c r="E2599" s="147"/>
      <c r="F2599" s="148"/>
      <c r="G2599" s="147"/>
      <c r="H2599" s="147"/>
      <c r="I2599" s="121"/>
    </row>
    <row r="2600" spans="4:9" x14ac:dyDescent="0.3">
      <c r="D2600" s="147"/>
      <c r="E2600" s="147"/>
      <c r="F2600" s="148"/>
      <c r="G2600" s="147"/>
      <c r="H2600" s="147"/>
      <c r="I2600" s="121"/>
    </row>
    <row r="2601" spans="4:9" x14ac:dyDescent="0.3">
      <c r="D2601" s="147"/>
      <c r="E2601" s="147"/>
      <c r="F2601" s="148"/>
      <c r="G2601" s="147"/>
      <c r="H2601" s="147"/>
      <c r="I2601" s="121"/>
    </row>
    <row r="2602" spans="4:9" x14ac:dyDescent="0.3">
      <c r="D2602" s="147"/>
      <c r="E2602" s="147"/>
      <c r="F2602" s="148"/>
      <c r="G2602" s="147"/>
      <c r="H2602" s="147"/>
      <c r="I2602" s="121"/>
    </row>
    <row r="2603" spans="4:9" x14ac:dyDescent="0.3">
      <c r="D2603" s="147"/>
      <c r="E2603" s="147"/>
      <c r="F2603" s="148"/>
      <c r="G2603" s="147"/>
      <c r="H2603" s="147"/>
      <c r="I2603" s="121"/>
    </row>
    <row r="2604" spans="4:9" x14ac:dyDescent="0.3">
      <c r="D2604" s="147"/>
      <c r="E2604" s="147"/>
      <c r="F2604" s="148"/>
      <c r="G2604" s="147"/>
      <c r="H2604" s="147"/>
      <c r="I2604" s="121"/>
    </row>
    <row r="2605" spans="4:9" x14ac:dyDescent="0.3">
      <c r="D2605" s="147"/>
      <c r="E2605" s="147"/>
      <c r="F2605" s="148"/>
      <c r="G2605" s="147"/>
      <c r="H2605" s="147"/>
      <c r="I2605" s="121"/>
    </row>
    <row r="2606" spans="4:9" x14ac:dyDescent="0.3">
      <c r="D2606" s="147"/>
      <c r="E2606" s="147"/>
      <c r="F2606" s="148"/>
      <c r="G2606" s="147"/>
      <c r="H2606" s="147"/>
      <c r="I2606" s="121"/>
    </row>
    <row r="2607" spans="4:9" x14ac:dyDescent="0.3">
      <c r="D2607" s="147"/>
      <c r="E2607" s="147"/>
      <c r="F2607" s="148"/>
      <c r="G2607" s="147"/>
      <c r="H2607" s="147"/>
      <c r="I2607" s="121"/>
    </row>
    <row r="2608" spans="4:9" x14ac:dyDescent="0.3">
      <c r="D2608" s="147"/>
      <c r="E2608" s="147"/>
      <c r="F2608" s="148"/>
      <c r="G2608" s="147"/>
      <c r="H2608" s="147"/>
      <c r="I2608" s="121"/>
    </row>
    <row r="2609" spans="4:9" x14ac:dyDescent="0.3">
      <c r="D2609" s="147"/>
      <c r="E2609" s="147"/>
      <c r="F2609" s="148"/>
      <c r="G2609" s="147"/>
      <c r="H2609" s="147"/>
      <c r="I2609" s="121"/>
    </row>
    <row r="2610" spans="4:9" x14ac:dyDescent="0.3">
      <c r="D2610" s="147"/>
      <c r="E2610" s="147"/>
      <c r="F2610" s="148"/>
      <c r="G2610" s="147"/>
      <c r="H2610" s="147"/>
      <c r="I2610" s="121"/>
    </row>
    <row r="2611" spans="4:9" x14ac:dyDescent="0.3">
      <c r="D2611" s="147"/>
      <c r="E2611" s="147"/>
      <c r="F2611" s="148"/>
      <c r="G2611" s="147"/>
      <c r="H2611" s="147"/>
      <c r="I2611" s="121"/>
    </row>
    <row r="2612" spans="4:9" x14ac:dyDescent="0.3">
      <c r="D2612" s="147"/>
      <c r="E2612" s="147"/>
      <c r="F2612" s="148"/>
      <c r="G2612" s="147"/>
      <c r="H2612" s="147"/>
      <c r="I2612" s="121"/>
    </row>
    <row r="2613" spans="4:9" x14ac:dyDescent="0.3">
      <c r="D2613" s="147"/>
      <c r="E2613" s="147"/>
      <c r="F2613" s="148"/>
      <c r="G2613" s="147"/>
      <c r="H2613" s="147"/>
      <c r="I2613" s="121"/>
    </row>
    <row r="2614" spans="4:9" x14ac:dyDescent="0.3">
      <c r="D2614" s="147"/>
      <c r="E2614" s="147"/>
      <c r="F2614" s="148"/>
      <c r="G2614" s="147"/>
      <c r="H2614" s="147"/>
      <c r="I2614" s="121"/>
    </row>
    <row r="2615" spans="4:9" x14ac:dyDescent="0.3">
      <c r="D2615" s="147"/>
      <c r="E2615" s="147"/>
      <c r="F2615" s="148"/>
      <c r="G2615" s="147"/>
      <c r="H2615" s="147"/>
      <c r="I2615" s="121"/>
    </row>
    <row r="2616" spans="4:9" x14ac:dyDescent="0.3">
      <c r="D2616" s="147"/>
      <c r="E2616" s="147"/>
      <c r="F2616" s="148"/>
      <c r="G2616" s="147"/>
      <c r="H2616" s="147"/>
      <c r="I2616" s="121"/>
    </row>
    <row r="2617" spans="4:9" x14ac:dyDescent="0.3">
      <c r="D2617" s="147"/>
      <c r="E2617" s="147"/>
      <c r="F2617" s="148"/>
      <c r="G2617" s="147"/>
      <c r="H2617" s="147"/>
      <c r="I2617" s="121"/>
    </row>
    <row r="2618" spans="4:9" x14ac:dyDescent="0.3">
      <c r="D2618" s="147"/>
      <c r="E2618" s="147"/>
      <c r="F2618" s="148"/>
      <c r="G2618" s="147"/>
      <c r="H2618" s="147"/>
      <c r="I2618" s="121"/>
    </row>
    <row r="2619" spans="4:9" x14ac:dyDescent="0.3">
      <c r="D2619" s="147"/>
      <c r="E2619" s="147"/>
      <c r="F2619" s="148"/>
      <c r="G2619" s="147"/>
      <c r="H2619" s="147"/>
      <c r="I2619" s="121"/>
    </row>
    <row r="2620" spans="4:9" x14ac:dyDescent="0.3">
      <c r="D2620" s="147"/>
      <c r="E2620" s="147"/>
      <c r="F2620" s="148"/>
      <c r="G2620" s="147"/>
      <c r="H2620" s="147"/>
      <c r="I2620" s="121"/>
    </row>
    <row r="2621" spans="4:9" x14ac:dyDescent="0.3">
      <c r="D2621" s="147"/>
      <c r="E2621" s="147"/>
      <c r="F2621" s="148"/>
      <c r="G2621" s="147"/>
      <c r="H2621" s="147"/>
      <c r="I2621" s="121"/>
    </row>
    <row r="2622" spans="4:9" x14ac:dyDescent="0.3">
      <c r="D2622" s="147"/>
      <c r="E2622" s="147"/>
      <c r="F2622" s="148"/>
      <c r="G2622" s="147"/>
      <c r="H2622" s="147"/>
      <c r="I2622" s="121"/>
    </row>
    <row r="2623" spans="4:9" x14ac:dyDescent="0.3">
      <c r="D2623" s="147"/>
      <c r="E2623" s="147"/>
      <c r="F2623" s="148"/>
      <c r="G2623" s="147"/>
      <c r="H2623" s="147"/>
      <c r="I2623" s="121"/>
    </row>
    <row r="2624" spans="4:9" x14ac:dyDescent="0.3">
      <c r="D2624" s="147"/>
      <c r="E2624" s="147"/>
      <c r="F2624" s="148"/>
      <c r="G2624" s="147"/>
      <c r="H2624" s="147"/>
      <c r="I2624" s="121"/>
    </row>
    <row r="2625" spans="4:9" x14ac:dyDescent="0.3">
      <c r="D2625" s="147"/>
      <c r="E2625" s="147"/>
      <c r="F2625" s="148"/>
      <c r="G2625" s="147"/>
      <c r="H2625" s="147"/>
      <c r="I2625" s="121"/>
    </row>
    <row r="2626" spans="4:9" x14ac:dyDescent="0.3">
      <c r="D2626" s="147"/>
      <c r="E2626" s="147"/>
      <c r="F2626" s="148"/>
      <c r="G2626" s="147"/>
      <c r="H2626" s="147"/>
      <c r="I2626" s="121"/>
    </row>
    <row r="2627" spans="4:9" x14ac:dyDescent="0.3">
      <c r="D2627" s="147"/>
      <c r="E2627" s="147"/>
      <c r="F2627" s="148"/>
      <c r="G2627" s="147"/>
      <c r="H2627" s="147"/>
      <c r="I2627" s="121"/>
    </row>
    <row r="2628" spans="4:9" x14ac:dyDescent="0.3">
      <c r="D2628" s="147"/>
      <c r="E2628" s="147"/>
      <c r="F2628" s="148"/>
      <c r="G2628" s="147"/>
      <c r="H2628" s="147"/>
      <c r="I2628" s="121"/>
    </row>
    <row r="2629" spans="4:9" x14ac:dyDescent="0.3">
      <c r="D2629" s="147"/>
      <c r="E2629" s="147"/>
      <c r="F2629" s="148"/>
      <c r="G2629" s="147"/>
      <c r="H2629" s="147"/>
      <c r="I2629" s="121"/>
    </row>
    <row r="2630" spans="4:9" x14ac:dyDescent="0.3">
      <c r="D2630" s="147"/>
      <c r="E2630" s="147"/>
      <c r="F2630" s="148"/>
      <c r="G2630" s="147"/>
      <c r="H2630" s="147"/>
      <c r="I2630" s="121"/>
    </row>
    <row r="2631" spans="4:9" x14ac:dyDescent="0.3">
      <c r="D2631" s="147"/>
      <c r="E2631" s="147"/>
      <c r="F2631" s="148"/>
      <c r="G2631" s="147"/>
      <c r="H2631" s="147"/>
      <c r="I2631" s="121"/>
    </row>
    <row r="2632" spans="4:9" x14ac:dyDescent="0.3">
      <c r="D2632" s="147"/>
      <c r="E2632" s="147"/>
      <c r="F2632" s="148"/>
      <c r="G2632" s="147"/>
      <c r="H2632" s="147"/>
      <c r="I2632" s="121"/>
    </row>
    <row r="2633" spans="4:9" x14ac:dyDescent="0.3">
      <c r="D2633" s="147"/>
      <c r="E2633" s="147"/>
      <c r="F2633" s="148"/>
      <c r="G2633" s="147"/>
      <c r="H2633" s="147"/>
      <c r="I2633" s="121"/>
    </row>
    <row r="2634" spans="4:9" x14ac:dyDescent="0.3">
      <c r="D2634" s="147"/>
      <c r="E2634" s="147"/>
      <c r="F2634" s="148"/>
      <c r="G2634" s="147"/>
      <c r="H2634" s="147"/>
      <c r="I2634" s="121"/>
    </row>
    <row r="2635" spans="4:9" x14ac:dyDescent="0.3">
      <c r="D2635" s="147"/>
      <c r="E2635" s="147"/>
      <c r="F2635" s="148"/>
      <c r="G2635" s="147"/>
      <c r="H2635" s="147"/>
      <c r="I2635" s="121"/>
    </row>
    <row r="2636" spans="4:9" x14ac:dyDescent="0.3">
      <c r="D2636" s="147"/>
      <c r="E2636" s="147"/>
      <c r="F2636" s="148"/>
      <c r="G2636" s="147"/>
      <c r="H2636" s="147"/>
      <c r="I2636" s="121"/>
    </row>
    <row r="2637" spans="4:9" x14ac:dyDescent="0.3">
      <c r="D2637" s="147"/>
      <c r="E2637" s="147"/>
      <c r="F2637" s="148"/>
      <c r="G2637" s="147"/>
      <c r="H2637" s="147"/>
      <c r="I2637" s="121"/>
    </row>
    <row r="2638" spans="4:9" x14ac:dyDescent="0.3">
      <c r="D2638" s="147"/>
      <c r="E2638" s="147"/>
      <c r="F2638" s="148"/>
      <c r="G2638" s="147"/>
      <c r="H2638" s="147"/>
      <c r="I2638" s="121"/>
    </row>
    <row r="2639" spans="4:9" x14ac:dyDescent="0.3">
      <c r="D2639" s="147"/>
      <c r="E2639" s="147"/>
      <c r="F2639" s="148"/>
      <c r="G2639" s="147"/>
      <c r="H2639" s="147"/>
      <c r="I2639" s="121"/>
    </row>
    <row r="2640" spans="4:9" x14ac:dyDescent="0.3">
      <c r="D2640" s="147"/>
      <c r="E2640" s="147"/>
      <c r="F2640" s="148"/>
      <c r="G2640" s="147"/>
      <c r="H2640" s="147"/>
      <c r="I2640" s="121"/>
    </row>
    <row r="2641" spans="4:9" x14ac:dyDescent="0.3">
      <c r="D2641" s="147"/>
      <c r="E2641" s="147"/>
      <c r="F2641" s="148"/>
      <c r="G2641" s="147"/>
      <c r="H2641" s="147"/>
      <c r="I2641" s="121"/>
    </row>
    <row r="2642" spans="4:9" x14ac:dyDescent="0.3">
      <c r="D2642" s="147"/>
      <c r="E2642" s="147"/>
      <c r="F2642" s="148"/>
      <c r="G2642" s="147"/>
      <c r="H2642" s="147"/>
      <c r="I2642" s="121"/>
    </row>
    <row r="2643" spans="4:9" x14ac:dyDescent="0.3">
      <c r="D2643" s="147"/>
      <c r="E2643" s="147"/>
      <c r="F2643" s="148"/>
      <c r="G2643" s="147"/>
      <c r="H2643" s="147"/>
      <c r="I2643" s="121"/>
    </row>
    <row r="2644" spans="4:9" x14ac:dyDescent="0.3">
      <c r="D2644" s="147"/>
      <c r="E2644" s="147"/>
      <c r="F2644" s="148"/>
      <c r="G2644" s="147"/>
      <c r="H2644" s="147"/>
      <c r="I2644" s="121"/>
    </row>
    <row r="2645" spans="4:9" x14ac:dyDescent="0.3">
      <c r="D2645" s="147"/>
      <c r="E2645" s="147"/>
      <c r="F2645" s="148"/>
      <c r="G2645" s="147"/>
      <c r="H2645" s="147"/>
      <c r="I2645" s="121"/>
    </row>
    <row r="2646" spans="4:9" x14ac:dyDescent="0.3">
      <c r="D2646" s="147"/>
      <c r="E2646" s="147"/>
      <c r="F2646" s="148"/>
      <c r="G2646" s="147"/>
      <c r="H2646" s="147"/>
      <c r="I2646" s="121"/>
    </row>
    <row r="2647" spans="4:9" x14ac:dyDescent="0.3">
      <c r="D2647" s="147"/>
      <c r="E2647" s="147"/>
      <c r="F2647" s="148"/>
      <c r="G2647" s="147"/>
      <c r="H2647" s="147"/>
      <c r="I2647" s="121"/>
    </row>
    <row r="2648" spans="4:9" x14ac:dyDescent="0.3">
      <c r="D2648" s="147"/>
      <c r="E2648" s="147"/>
      <c r="F2648" s="148"/>
      <c r="G2648" s="147"/>
      <c r="H2648" s="147"/>
      <c r="I2648" s="121"/>
    </row>
    <row r="2649" spans="4:9" x14ac:dyDescent="0.3">
      <c r="D2649" s="147"/>
      <c r="E2649" s="147"/>
      <c r="F2649" s="148"/>
      <c r="G2649" s="147"/>
      <c r="H2649" s="147"/>
      <c r="I2649" s="121"/>
    </row>
    <row r="2650" spans="4:9" x14ac:dyDescent="0.3">
      <c r="D2650" s="147"/>
      <c r="E2650" s="147"/>
      <c r="F2650" s="148"/>
      <c r="G2650" s="147"/>
      <c r="H2650" s="147"/>
      <c r="I2650" s="121"/>
    </row>
    <row r="2651" spans="4:9" x14ac:dyDescent="0.3">
      <c r="D2651" s="147"/>
      <c r="E2651" s="147"/>
      <c r="F2651" s="148"/>
      <c r="G2651" s="147"/>
      <c r="H2651" s="147"/>
      <c r="I2651" s="121"/>
    </row>
    <row r="2652" spans="4:9" x14ac:dyDescent="0.3">
      <c r="D2652" s="147"/>
      <c r="E2652" s="147"/>
      <c r="F2652" s="148"/>
      <c r="G2652" s="147"/>
      <c r="H2652" s="147"/>
      <c r="I2652" s="121"/>
    </row>
    <row r="2653" spans="4:9" x14ac:dyDescent="0.3">
      <c r="D2653" s="147"/>
      <c r="E2653" s="147"/>
      <c r="F2653" s="148"/>
      <c r="G2653" s="147"/>
      <c r="H2653" s="147"/>
      <c r="I2653" s="121"/>
    </row>
    <row r="2654" spans="4:9" x14ac:dyDescent="0.3">
      <c r="D2654" s="147"/>
      <c r="E2654" s="147"/>
      <c r="F2654" s="148"/>
      <c r="G2654" s="147"/>
      <c r="H2654" s="147"/>
      <c r="I2654" s="121"/>
    </row>
    <row r="2655" spans="4:9" x14ac:dyDescent="0.3">
      <c r="D2655" s="147"/>
      <c r="E2655" s="147"/>
      <c r="F2655" s="148"/>
      <c r="G2655" s="147"/>
      <c r="H2655" s="147"/>
      <c r="I2655" s="121"/>
    </row>
    <row r="2656" spans="4:9" x14ac:dyDescent="0.3">
      <c r="D2656" s="147"/>
      <c r="E2656" s="147"/>
      <c r="F2656" s="148"/>
      <c r="G2656" s="147"/>
      <c r="H2656" s="147"/>
      <c r="I2656" s="121"/>
    </row>
    <row r="2657" spans="4:9" x14ac:dyDescent="0.3">
      <c r="D2657" s="147"/>
      <c r="E2657" s="147"/>
      <c r="F2657" s="148"/>
      <c r="G2657" s="147"/>
      <c r="H2657" s="147"/>
      <c r="I2657" s="121"/>
    </row>
    <row r="2658" spans="4:9" x14ac:dyDescent="0.3">
      <c r="D2658" s="147"/>
      <c r="E2658" s="147"/>
      <c r="F2658" s="148"/>
      <c r="G2658" s="147"/>
      <c r="H2658" s="147"/>
      <c r="I2658" s="121"/>
    </row>
    <row r="2659" spans="4:9" x14ac:dyDescent="0.3">
      <c r="D2659" s="147"/>
      <c r="E2659" s="147"/>
      <c r="F2659" s="148"/>
      <c r="G2659" s="147"/>
      <c r="H2659" s="147"/>
      <c r="I2659" s="121"/>
    </row>
    <row r="2660" spans="4:9" x14ac:dyDescent="0.3">
      <c r="D2660" s="147"/>
      <c r="E2660" s="147"/>
      <c r="F2660" s="148"/>
      <c r="G2660" s="147"/>
      <c r="H2660" s="147"/>
      <c r="I2660" s="121"/>
    </row>
    <row r="2661" spans="4:9" x14ac:dyDescent="0.3">
      <c r="D2661" s="147"/>
      <c r="E2661" s="147"/>
      <c r="F2661" s="148"/>
      <c r="G2661" s="147"/>
      <c r="H2661" s="147"/>
      <c r="I2661" s="121"/>
    </row>
    <row r="2662" spans="4:9" x14ac:dyDescent="0.3">
      <c r="D2662" s="147"/>
      <c r="E2662" s="147"/>
      <c r="F2662" s="148"/>
      <c r="G2662" s="147"/>
      <c r="H2662" s="147"/>
      <c r="I2662" s="121"/>
    </row>
    <row r="2663" spans="4:9" x14ac:dyDescent="0.3">
      <c r="D2663" s="147"/>
      <c r="E2663" s="147"/>
      <c r="F2663" s="148"/>
      <c r="G2663" s="147"/>
      <c r="H2663" s="147"/>
      <c r="I2663" s="121"/>
    </row>
    <row r="2664" spans="4:9" x14ac:dyDescent="0.3">
      <c r="D2664" s="147"/>
      <c r="E2664" s="147"/>
      <c r="F2664" s="148"/>
      <c r="G2664" s="147"/>
      <c r="H2664" s="147"/>
      <c r="I2664" s="121"/>
    </row>
    <row r="2665" spans="4:9" x14ac:dyDescent="0.3">
      <c r="D2665" s="147"/>
      <c r="E2665" s="147"/>
      <c r="F2665" s="148"/>
      <c r="G2665" s="147"/>
      <c r="H2665" s="147"/>
      <c r="I2665" s="121"/>
    </row>
    <row r="2666" spans="4:9" x14ac:dyDescent="0.3">
      <c r="D2666" s="147"/>
      <c r="E2666" s="147"/>
      <c r="F2666" s="148"/>
      <c r="G2666" s="147"/>
      <c r="H2666" s="147"/>
      <c r="I2666" s="121"/>
    </row>
    <row r="2667" spans="4:9" x14ac:dyDescent="0.3">
      <c r="D2667" s="147"/>
      <c r="E2667" s="147"/>
      <c r="F2667" s="148"/>
      <c r="G2667" s="147"/>
      <c r="H2667" s="147"/>
      <c r="I2667" s="121"/>
    </row>
    <row r="2668" spans="4:9" x14ac:dyDescent="0.3">
      <c r="D2668" s="147"/>
      <c r="E2668" s="147"/>
      <c r="F2668" s="148"/>
      <c r="G2668" s="147"/>
      <c r="H2668" s="147"/>
      <c r="I2668" s="121"/>
    </row>
    <row r="2669" spans="4:9" x14ac:dyDescent="0.3">
      <c r="D2669" s="147"/>
      <c r="E2669" s="147"/>
      <c r="F2669" s="148"/>
      <c r="G2669" s="147"/>
      <c r="H2669" s="147"/>
      <c r="I2669" s="121"/>
    </row>
    <row r="2670" spans="4:9" x14ac:dyDescent="0.3">
      <c r="D2670" s="147"/>
      <c r="E2670" s="147"/>
      <c r="F2670" s="148"/>
      <c r="G2670" s="147"/>
      <c r="H2670" s="147"/>
      <c r="I2670" s="121"/>
    </row>
    <row r="2671" spans="4:9" x14ac:dyDescent="0.3">
      <c r="D2671" s="147"/>
      <c r="E2671" s="147"/>
      <c r="F2671" s="148"/>
      <c r="G2671" s="147"/>
      <c r="H2671" s="147"/>
      <c r="I2671" s="121"/>
    </row>
    <row r="2672" spans="4:9" x14ac:dyDescent="0.3">
      <c r="D2672" s="147"/>
      <c r="E2672" s="147"/>
      <c r="F2672" s="148"/>
      <c r="G2672" s="147"/>
      <c r="H2672" s="147"/>
      <c r="I2672" s="121"/>
    </row>
    <row r="2673" spans="4:9" x14ac:dyDescent="0.3">
      <c r="D2673" s="147"/>
      <c r="E2673" s="147"/>
      <c r="F2673" s="148"/>
      <c r="G2673" s="147"/>
      <c r="H2673" s="147"/>
      <c r="I2673" s="121"/>
    </row>
    <row r="2674" spans="4:9" x14ac:dyDescent="0.3">
      <c r="D2674" s="147"/>
      <c r="E2674" s="147"/>
      <c r="F2674" s="148"/>
      <c r="G2674" s="147"/>
      <c r="H2674" s="147"/>
      <c r="I2674" s="121"/>
    </row>
    <row r="2675" spans="4:9" x14ac:dyDescent="0.3">
      <c r="D2675" s="147"/>
      <c r="E2675" s="147"/>
      <c r="F2675" s="148"/>
      <c r="G2675" s="147"/>
      <c r="H2675" s="147"/>
      <c r="I2675" s="121"/>
    </row>
    <row r="2676" spans="4:9" x14ac:dyDescent="0.3">
      <c r="D2676" s="147"/>
      <c r="E2676" s="147"/>
      <c r="F2676" s="148"/>
      <c r="G2676" s="147"/>
      <c r="H2676" s="147"/>
      <c r="I2676" s="121"/>
    </row>
    <row r="2677" spans="4:9" x14ac:dyDescent="0.3">
      <c r="D2677" s="147"/>
      <c r="E2677" s="147"/>
      <c r="F2677" s="148"/>
      <c r="G2677" s="147"/>
      <c r="H2677" s="147"/>
      <c r="I2677" s="121"/>
    </row>
    <row r="2678" spans="4:9" x14ac:dyDescent="0.3">
      <c r="D2678" s="147"/>
      <c r="E2678" s="147"/>
      <c r="F2678" s="148"/>
      <c r="G2678" s="147"/>
      <c r="H2678" s="147"/>
      <c r="I2678" s="121"/>
    </row>
    <row r="2679" spans="4:9" x14ac:dyDescent="0.3">
      <c r="D2679" s="147"/>
      <c r="E2679" s="147"/>
      <c r="F2679" s="148"/>
      <c r="G2679" s="147"/>
      <c r="H2679" s="147"/>
      <c r="I2679" s="121"/>
    </row>
    <row r="2680" spans="4:9" x14ac:dyDescent="0.3">
      <c r="D2680" s="147"/>
      <c r="E2680" s="147"/>
      <c r="F2680" s="148"/>
      <c r="G2680" s="147"/>
      <c r="H2680" s="147"/>
      <c r="I2680" s="121"/>
    </row>
    <row r="2681" spans="4:9" x14ac:dyDescent="0.3">
      <c r="D2681" s="147"/>
      <c r="E2681" s="147"/>
      <c r="F2681" s="148"/>
      <c r="G2681" s="147"/>
      <c r="H2681" s="147"/>
      <c r="I2681" s="121"/>
    </row>
    <row r="2682" spans="4:9" x14ac:dyDescent="0.3">
      <c r="D2682" s="147"/>
      <c r="E2682" s="147"/>
      <c r="F2682" s="148"/>
      <c r="G2682" s="147"/>
      <c r="H2682" s="147"/>
      <c r="I2682" s="121"/>
    </row>
    <row r="2683" spans="4:9" x14ac:dyDescent="0.3">
      <c r="D2683" s="147"/>
      <c r="E2683" s="147"/>
      <c r="F2683" s="148"/>
      <c r="G2683" s="147"/>
      <c r="H2683" s="147"/>
      <c r="I2683" s="121"/>
    </row>
    <row r="2684" spans="4:9" x14ac:dyDescent="0.3">
      <c r="D2684" s="147"/>
      <c r="E2684" s="147"/>
      <c r="F2684" s="148"/>
      <c r="G2684" s="147"/>
      <c r="H2684" s="147"/>
      <c r="I2684" s="121"/>
    </row>
    <row r="2685" spans="4:9" x14ac:dyDescent="0.3">
      <c r="D2685" s="147"/>
      <c r="E2685" s="147"/>
      <c r="F2685" s="148"/>
      <c r="G2685" s="147"/>
      <c r="H2685" s="147"/>
      <c r="I2685" s="121"/>
    </row>
    <row r="2686" spans="4:9" x14ac:dyDescent="0.3">
      <c r="D2686" s="147"/>
      <c r="E2686" s="147"/>
      <c r="F2686" s="148"/>
      <c r="G2686" s="147"/>
      <c r="H2686" s="147"/>
      <c r="I2686" s="121"/>
    </row>
    <row r="2687" spans="4:9" x14ac:dyDescent="0.3">
      <c r="D2687" s="147"/>
      <c r="E2687" s="147"/>
      <c r="F2687" s="148"/>
      <c r="G2687" s="147"/>
      <c r="H2687" s="147"/>
      <c r="I2687" s="121"/>
    </row>
    <row r="2688" spans="4:9" x14ac:dyDescent="0.3">
      <c r="D2688" s="147"/>
      <c r="E2688" s="147"/>
      <c r="F2688" s="148"/>
      <c r="G2688" s="147"/>
      <c r="H2688" s="147"/>
      <c r="I2688" s="121"/>
    </row>
    <row r="2689" spans="4:9" x14ac:dyDescent="0.3">
      <c r="D2689" s="147"/>
      <c r="E2689" s="147"/>
      <c r="F2689" s="148"/>
      <c r="G2689" s="147"/>
      <c r="H2689" s="147"/>
      <c r="I2689" s="121"/>
    </row>
    <row r="2690" spans="4:9" x14ac:dyDescent="0.3">
      <c r="D2690" s="147"/>
      <c r="E2690" s="147"/>
      <c r="F2690" s="148"/>
      <c r="G2690" s="147"/>
      <c r="H2690" s="147"/>
      <c r="I2690" s="121"/>
    </row>
    <row r="2691" spans="4:9" x14ac:dyDescent="0.3">
      <c r="D2691" s="147"/>
      <c r="E2691" s="147"/>
      <c r="F2691" s="148"/>
      <c r="G2691" s="147"/>
      <c r="H2691" s="147"/>
      <c r="I2691" s="121"/>
    </row>
    <row r="2692" spans="4:9" x14ac:dyDescent="0.3">
      <c r="D2692" s="147"/>
      <c r="E2692" s="147"/>
      <c r="F2692" s="148"/>
      <c r="G2692" s="147"/>
      <c r="H2692" s="147"/>
      <c r="I2692" s="121"/>
    </row>
    <row r="2693" spans="4:9" x14ac:dyDescent="0.3">
      <c r="D2693" s="147"/>
      <c r="E2693" s="147"/>
      <c r="F2693" s="148"/>
      <c r="G2693" s="147"/>
      <c r="H2693" s="147"/>
      <c r="I2693" s="121"/>
    </row>
    <row r="2694" spans="4:9" x14ac:dyDescent="0.3">
      <c r="D2694" s="147"/>
      <c r="E2694" s="147"/>
      <c r="F2694" s="148"/>
      <c r="G2694" s="147"/>
      <c r="H2694" s="147"/>
      <c r="I2694" s="121"/>
    </row>
    <row r="2695" spans="4:9" x14ac:dyDescent="0.3">
      <c r="D2695" s="147"/>
      <c r="E2695" s="147"/>
      <c r="F2695" s="148"/>
      <c r="G2695" s="147"/>
      <c r="H2695" s="147"/>
      <c r="I2695" s="121"/>
    </row>
    <row r="2696" spans="4:9" x14ac:dyDescent="0.3">
      <c r="D2696" s="147"/>
      <c r="E2696" s="147"/>
      <c r="F2696" s="148"/>
      <c r="G2696" s="147"/>
      <c r="H2696" s="147"/>
      <c r="I2696" s="121"/>
    </row>
    <row r="2697" spans="4:9" x14ac:dyDescent="0.3">
      <c r="D2697" s="147"/>
      <c r="E2697" s="147"/>
      <c r="F2697" s="148"/>
      <c r="G2697" s="147"/>
      <c r="H2697" s="147"/>
      <c r="I2697" s="121"/>
    </row>
    <row r="2698" spans="4:9" x14ac:dyDescent="0.3">
      <c r="D2698" s="147"/>
      <c r="E2698" s="147"/>
      <c r="F2698" s="148"/>
      <c r="G2698" s="147"/>
      <c r="H2698" s="147"/>
      <c r="I2698" s="121"/>
    </row>
    <row r="2699" spans="4:9" x14ac:dyDescent="0.3">
      <c r="D2699" s="147"/>
      <c r="E2699" s="147"/>
      <c r="F2699" s="148"/>
      <c r="G2699" s="147"/>
      <c r="H2699" s="147"/>
      <c r="I2699" s="121"/>
    </row>
    <row r="2700" spans="4:9" x14ac:dyDescent="0.3">
      <c r="D2700" s="147"/>
      <c r="E2700" s="147"/>
      <c r="F2700" s="148"/>
      <c r="G2700" s="147"/>
      <c r="H2700" s="147"/>
      <c r="I2700" s="121"/>
    </row>
    <row r="2701" spans="4:9" x14ac:dyDescent="0.3">
      <c r="D2701" s="147"/>
      <c r="E2701" s="147"/>
      <c r="F2701" s="148"/>
      <c r="G2701" s="147"/>
      <c r="H2701" s="147"/>
      <c r="I2701" s="121"/>
    </row>
    <row r="2702" spans="4:9" x14ac:dyDescent="0.3">
      <c r="D2702" s="147"/>
      <c r="E2702" s="147"/>
      <c r="F2702" s="148"/>
      <c r="G2702" s="147"/>
      <c r="H2702" s="147"/>
      <c r="I2702" s="121"/>
    </row>
    <row r="2703" spans="4:9" x14ac:dyDescent="0.3">
      <c r="D2703" s="147"/>
      <c r="E2703" s="147"/>
      <c r="F2703" s="148"/>
      <c r="G2703" s="147"/>
      <c r="H2703" s="147"/>
      <c r="I2703" s="121"/>
    </row>
    <row r="2704" spans="4:9" x14ac:dyDescent="0.3">
      <c r="D2704" s="147"/>
      <c r="E2704" s="147"/>
      <c r="F2704" s="148"/>
      <c r="G2704" s="147"/>
      <c r="H2704" s="147"/>
      <c r="I2704" s="121"/>
    </row>
    <row r="2705" spans="4:9" x14ac:dyDescent="0.3">
      <c r="D2705" s="147"/>
      <c r="E2705" s="147"/>
      <c r="F2705" s="148"/>
      <c r="G2705" s="147"/>
      <c r="H2705" s="147"/>
      <c r="I2705" s="121"/>
    </row>
    <row r="2706" spans="4:9" x14ac:dyDescent="0.3">
      <c r="D2706" s="147"/>
      <c r="E2706" s="147"/>
      <c r="F2706" s="148"/>
      <c r="G2706" s="147"/>
      <c r="H2706" s="147"/>
      <c r="I2706" s="121"/>
    </row>
    <row r="2707" spans="4:9" x14ac:dyDescent="0.3">
      <c r="D2707" s="147"/>
      <c r="E2707" s="147"/>
      <c r="F2707" s="148"/>
      <c r="G2707" s="147"/>
      <c r="H2707" s="147"/>
      <c r="I2707" s="121"/>
    </row>
    <row r="2708" spans="4:9" x14ac:dyDescent="0.3">
      <c r="D2708" s="147"/>
      <c r="E2708" s="147"/>
      <c r="F2708" s="148"/>
      <c r="G2708" s="147"/>
      <c r="H2708" s="147"/>
      <c r="I2708" s="121"/>
    </row>
    <row r="2709" spans="4:9" x14ac:dyDescent="0.3">
      <c r="D2709" s="147"/>
      <c r="E2709" s="147"/>
      <c r="F2709" s="148"/>
      <c r="G2709" s="147"/>
      <c r="H2709" s="147"/>
      <c r="I2709" s="121"/>
    </row>
    <row r="2710" spans="4:9" x14ac:dyDescent="0.3">
      <c r="D2710" s="147"/>
      <c r="E2710" s="147"/>
      <c r="F2710" s="148"/>
      <c r="G2710" s="147"/>
      <c r="H2710" s="147"/>
      <c r="I2710" s="121"/>
    </row>
    <row r="2711" spans="4:9" x14ac:dyDescent="0.3">
      <c r="D2711" s="147"/>
      <c r="E2711" s="147"/>
      <c r="F2711" s="148"/>
      <c r="G2711" s="147"/>
      <c r="H2711" s="147"/>
      <c r="I2711" s="121"/>
    </row>
    <row r="2712" spans="4:9" x14ac:dyDescent="0.3">
      <c r="D2712" s="147"/>
      <c r="E2712" s="147"/>
      <c r="F2712" s="148"/>
      <c r="G2712" s="147"/>
      <c r="H2712" s="147"/>
      <c r="I2712" s="121"/>
    </row>
    <row r="2713" spans="4:9" x14ac:dyDescent="0.3">
      <c r="D2713" s="147"/>
      <c r="E2713" s="147"/>
      <c r="F2713" s="148"/>
      <c r="G2713" s="147"/>
      <c r="H2713" s="147"/>
      <c r="I2713" s="121"/>
    </row>
    <row r="2714" spans="4:9" x14ac:dyDescent="0.3">
      <c r="D2714" s="147"/>
      <c r="E2714" s="147"/>
      <c r="F2714" s="148"/>
      <c r="G2714" s="147"/>
      <c r="H2714" s="147"/>
      <c r="I2714" s="121"/>
    </row>
    <row r="2715" spans="4:9" x14ac:dyDescent="0.3">
      <c r="D2715" s="147"/>
      <c r="E2715" s="147"/>
      <c r="F2715" s="148"/>
      <c r="G2715" s="147"/>
      <c r="H2715" s="147"/>
      <c r="I2715" s="121"/>
    </row>
    <row r="2716" spans="4:9" x14ac:dyDescent="0.3">
      <c r="D2716" s="147"/>
      <c r="E2716" s="147"/>
      <c r="F2716" s="148"/>
      <c r="G2716" s="147"/>
      <c r="H2716" s="147"/>
      <c r="I2716" s="121"/>
    </row>
    <row r="2717" spans="4:9" x14ac:dyDescent="0.3">
      <c r="D2717" s="147"/>
      <c r="E2717" s="147"/>
      <c r="F2717" s="148"/>
      <c r="G2717" s="147"/>
      <c r="H2717" s="147"/>
      <c r="I2717" s="121"/>
    </row>
    <row r="2718" spans="4:9" x14ac:dyDescent="0.3">
      <c r="D2718" s="147"/>
      <c r="E2718" s="147"/>
      <c r="F2718" s="148"/>
      <c r="G2718" s="147"/>
      <c r="H2718" s="147"/>
      <c r="I2718" s="121"/>
    </row>
    <row r="2719" spans="4:9" x14ac:dyDescent="0.3">
      <c r="D2719" s="147"/>
      <c r="E2719" s="147"/>
      <c r="F2719" s="148"/>
      <c r="G2719" s="147"/>
      <c r="H2719" s="147"/>
      <c r="I2719" s="121"/>
    </row>
    <row r="2720" spans="4:9" x14ac:dyDescent="0.3">
      <c r="D2720" s="147"/>
      <c r="E2720" s="147"/>
      <c r="F2720" s="148"/>
      <c r="G2720" s="147"/>
      <c r="H2720" s="147"/>
      <c r="I2720" s="121"/>
    </row>
    <row r="2721" spans="4:9" x14ac:dyDescent="0.3">
      <c r="D2721" s="147"/>
      <c r="E2721" s="147"/>
      <c r="F2721" s="148"/>
      <c r="G2721" s="147"/>
      <c r="H2721" s="147"/>
      <c r="I2721" s="121"/>
    </row>
    <row r="2722" spans="4:9" x14ac:dyDescent="0.3">
      <c r="D2722" s="147"/>
      <c r="E2722" s="147"/>
      <c r="F2722" s="148"/>
      <c r="G2722" s="147"/>
      <c r="H2722" s="147"/>
      <c r="I2722" s="121"/>
    </row>
    <row r="2723" spans="4:9" x14ac:dyDescent="0.3">
      <c r="D2723" s="147"/>
      <c r="E2723" s="147"/>
      <c r="F2723" s="148"/>
      <c r="G2723" s="147"/>
      <c r="H2723" s="147"/>
      <c r="I2723" s="121"/>
    </row>
    <row r="2724" spans="4:9" x14ac:dyDescent="0.3">
      <c r="D2724" s="147"/>
      <c r="E2724" s="147"/>
      <c r="F2724" s="148"/>
      <c r="G2724" s="147"/>
      <c r="H2724" s="147"/>
      <c r="I2724" s="121"/>
    </row>
    <row r="2725" spans="4:9" x14ac:dyDescent="0.3">
      <c r="D2725" s="147"/>
      <c r="E2725" s="147"/>
      <c r="F2725" s="148"/>
      <c r="G2725" s="147"/>
      <c r="H2725" s="147"/>
      <c r="I2725" s="121"/>
    </row>
    <row r="2726" spans="4:9" x14ac:dyDescent="0.3">
      <c r="D2726" s="147"/>
      <c r="E2726" s="147"/>
      <c r="F2726" s="148"/>
      <c r="G2726" s="147"/>
      <c r="H2726" s="147"/>
      <c r="I2726" s="121"/>
    </row>
    <row r="2727" spans="4:9" x14ac:dyDescent="0.3">
      <c r="D2727" s="147"/>
      <c r="E2727" s="147"/>
      <c r="F2727" s="148"/>
      <c r="G2727" s="147"/>
      <c r="H2727" s="147"/>
      <c r="I2727" s="121"/>
    </row>
    <row r="2728" spans="4:9" x14ac:dyDescent="0.3">
      <c r="D2728" s="147"/>
      <c r="E2728" s="147"/>
      <c r="F2728" s="148"/>
      <c r="G2728" s="147"/>
      <c r="H2728" s="147"/>
      <c r="I2728" s="121"/>
    </row>
    <row r="2729" spans="4:9" x14ac:dyDescent="0.3">
      <c r="D2729" s="147"/>
      <c r="E2729" s="147"/>
      <c r="F2729" s="148"/>
      <c r="G2729" s="147"/>
      <c r="H2729" s="147"/>
      <c r="I2729" s="121"/>
    </row>
    <row r="2730" spans="4:9" x14ac:dyDescent="0.3">
      <c r="D2730" s="147"/>
      <c r="E2730" s="147"/>
      <c r="F2730" s="148"/>
      <c r="G2730" s="147"/>
      <c r="H2730" s="147"/>
      <c r="I2730" s="121"/>
    </row>
    <row r="2731" spans="4:9" x14ac:dyDescent="0.3">
      <c r="D2731" s="147"/>
      <c r="E2731" s="147"/>
      <c r="F2731" s="148"/>
      <c r="G2731" s="147"/>
      <c r="H2731" s="147"/>
      <c r="I2731" s="121"/>
    </row>
    <row r="2732" spans="4:9" x14ac:dyDescent="0.3">
      <c r="D2732" s="147"/>
      <c r="E2732" s="147"/>
      <c r="F2732" s="148"/>
      <c r="G2732" s="147"/>
      <c r="H2732" s="147"/>
      <c r="I2732" s="121"/>
    </row>
    <row r="2733" spans="4:9" x14ac:dyDescent="0.3">
      <c r="D2733" s="147"/>
      <c r="E2733" s="147"/>
      <c r="F2733" s="148"/>
      <c r="G2733" s="147"/>
      <c r="H2733" s="147"/>
      <c r="I2733" s="121"/>
    </row>
    <row r="2734" spans="4:9" x14ac:dyDescent="0.3">
      <c r="D2734" s="147"/>
      <c r="E2734" s="147"/>
      <c r="F2734" s="148"/>
      <c r="G2734" s="147"/>
      <c r="H2734" s="147"/>
      <c r="I2734" s="121"/>
    </row>
    <row r="2735" spans="4:9" x14ac:dyDescent="0.3">
      <c r="D2735" s="147"/>
      <c r="E2735" s="147"/>
      <c r="F2735" s="148"/>
      <c r="G2735" s="147"/>
      <c r="H2735" s="147"/>
      <c r="I2735" s="121"/>
    </row>
    <row r="2736" spans="4:9" x14ac:dyDescent="0.3">
      <c r="D2736" s="147"/>
      <c r="E2736" s="147"/>
      <c r="F2736" s="148"/>
      <c r="G2736" s="147"/>
      <c r="H2736" s="147"/>
      <c r="I2736" s="121"/>
    </row>
    <row r="2737" spans="4:9" x14ac:dyDescent="0.3">
      <c r="D2737" s="147"/>
      <c r="E2737" s="147"/>
      <c r="F2737" s="148"/>
      <c r="G2737" s="147"/>
      <c r="H2737" s="147"/>
      <c r="I2737" s="121"/>
    </row>
    <row r="2738" spans="4:9" x14ac:dyDescent="0.3">
      <c r="D2738" s="147"/>
      <c r="E2738" s="147"/>
      <c r="F2738" s="148"/>
      <c r="G2738" s="147"/>
      <c r="H2738" s="147"/>
      <c r="I2738" s="121"/>
    </row>
    <row r="2739" spans="4:9" x14ac:dyDescent="0.3">
      <c r="D2739" s="147"/>
      <c r="E2739" s="147"/>
      <c r="F2739" s="148"/>
      <c r="G2739" s="147"/>
      <c r="H2739" s="147"/>
      <c r="I2739" s="121"/>
    </row>
    <row r="2740" spans="4:9" x14ac:dyDescent="0.3">
      <c r="D2740" s="147"/>
      <c r="E2740" s="147"/>
      <c r="F2740" s="148"/>
      <c r="G2740" s="147"/>
      <c r="H2740" s="147"/>
      <c r="I2740" s="121"/>
    </row>
    <row r="2741" spans="4:9" x14ac:dyDescent="0.3">
      <c r="D2741" s="147"/>
      <c r="E2741" s="147"/>
      <c r="F2741" s="148"/>
      <c r="G2741" s="147"/>
      <c r="H2741" s="147"/>
      <c r="I2741" s="121"/>
    </row>
    <row r="2742" spans="4:9" x14ac:dyDescent="0.3">
      <c r="D2742" s="147"/>
      <c r="E2742" s="147"/>
      <c r="F2742" s="148"/>
      <c r="G2742" s="147"/>
      <c r="H2742" s="147"/>
      <c r="I2742" s="121"/>
    </row>
    <row r="2743" spans="4:9" x14ac:dyDescent="0.3">
      <c r="D2743" s="147"/>
      <c r="E2743" s="147"/>
      <c r="F2743" s="148"/>
      <c r="G2743" s="147"/>
      <c r="H2743" s="147"/>
      <c r="I2743" s="121"/>
    </row>
    <row r="2744" spans="4:9" x14ac:dyDescent="0.3">
      <c r="D2744" s="147"/>
      <c r="E2744" s="147"/>
      <c r="F2744" s="148"/>
      <c r="G2744" s="147"/>
      <c r="H2744" s="147"/>
      <c r="I2744" s="121"/>
    </row>
    <row r="2745" spans="4:9" x14ac:dyDescent="0.3">
      <c r="D2745" s="147"/>
      <c r="E2745" s="147"/>
      <c r="F2745" s="148"/>
      <c r="G2745" s="147"/>
      <c r="H2745" s="147"/>
      <c r="I2745" s="121"/>
    </row>
    <row r="2746" spans="4:9" x14ac:dyDescent="0.3">
      <c r="D2746" s="147"/>
      <c r="E2746" s="147"/>
      <c r="F2746" s="148"/>
      <c r="G2746" s="147"/>
      <c r="H2746" s="147"/>
      <c r="I2746" s="121"/>
    </row>
    <row r="2747" spans="4:9" x14ac:dyDescent="0.3">
      <c r="D2747" s="147"/>
      <c r="E2747" s="147"/>
      <c r="F2747" s="148"/>
      <c r="G2747" s="147"/>
      <c r="H2747" s="147"/>
      <c r="I2747" s="121"/>
    </row>
    <row r="2748" spans="4:9" x14ac:dyDescent="0.3">
      <c r="D2748" s="147"/>
      <c r="E2748" s="147"/>
      <c r="F2748" s="148"/>
      <c r="G2748" s="147"/>
      <c r="H2748" s="147"/>
      <c r="I2748" s="121"/>
    </row>
    <row r="2749" spans="4:9" x14ac:dyDescent="0.3">
      <c r="D2749" s="147"/>
      <c r="E2749" s="147"/>
      <c r="F2749" s="148"/>
      <c r="G2749" s="147"/>
      <c r="H2749" s="147"/>
      <c r="I2749" s="121"/>
    </row>
    <row r="2750" spans="4:9" x14ac:dyDescent="0.3">
      <c r="D2750" s="147"/>
      <c r="E2750" s="147"/>
      <c r="F2750" s="148"/>
      <c r="G2750" s="147"/>
      <c r="H2750" s="147"/>
      <c r="I2750" s="121"/>
    </row>
    <row r="2751" spans="4:9" x14ac:dyDescent="0.3">
      <c r="D2751" s="147"/>
      <c r="E2751" s="147"/>
      <c r="F2751" s="148"/>
      <c r="G2751" s="147"/>
      <c r="H2751" s="147"/>
      <c r="I2751" s="121"/>
    </row>
    <row r="2752" spans="4:9" x14ac:dyDescent="0.3">
      <c r="D2752" s="147"/>
      <c r="E2752" s="147"/>
      <c r="F2752" s="148"/>
      <c r="G2752" s="147"/>
      <c r="H2752" s="147"/>
      <c r="I2752" s="121"/>
    </row>
    <row r="2753" spans="4:9" x14ac:dyDescent="0.3">
      <c r="D2753" s="147"/>
      <c r="E2753" s="147"/>
      <c r="F2753" s="148"/>
      <c r="G2753" s="147"/>
      <c r="H2753" s="147"/>
      <c r="I2753" s="121"/>
    </row>
    <row r="2754" spans="4:9" x14ac:dyDescent="0.3">
      <c r="D2754" s="147"/>
      <c r="E2754" s="147"/>
      <c r="F2754" s="148"/>
      <c r="G2754" s="147"/>
      <c r="H2754" s="147"/>
      <c r="I2754" s="121"/>
    </row>
    <row r="2755" spans="4:9" x14ac:dyDescent="0.3">
      <c r="D2755" s="147"/>
      <c r="E2755" s="147"/>
      <c r="F2755" s="148"/>
      <c r="G2755" s="147"/>
      <c r="H2755" s="147"/>
      <c r="I2755" s="121"/>
    </row>
    <row r="2756" spans="4:9" x14ac:dyDescent="0.3">
      <c r="D2756" s="147"/>
      <c r="E2756" s="147"/>
      <c r="F2756" s="148"/>
      <c r="G2756" s="147"/>
      <c r="H2756" s="147"/>
      <c r="I2756" s="121"/>
    </row>
    <row r="2757" spans="4:9" x14ac:dyDescent="0.3">
      <c r="D2757" s="147"/>
      <c r="E2757" s="147"/>
      <c r="F2757" s="148"/>
      <c r="G2757" s="147"/>
      <c r="H2757" s="147"/>
      <c r="I2757" s="121"/>
    </row>
    <row r="2758" spans="4:9" x14ac:dyDescent="0.3">
      <c r="D2758" s="147"/>
      <c r="E2758" s="147"/>
      <c r="F2758" s="148"/>
      <c r="G2758" s="147"/>
      <c r="H2758" s="147"/>
      <c r="I2758" s="121"/>
    </row>
    <row r="2759" spans="4:9" x14ac:dyDescent="0.3">
      <c r="D2759" s="147"/>
      <c r="E2759" s="147"/>
      <c r="F2759" s="148"/>
      <c r="G2759" s="147"/>
      <c r="H2759" s="147"/>
      <c r="I2759" s="121"/>
    </row>
    <row r="2760" spans="4:9" x14ac:dyDescent="0.3">
      <c r="D2760" s="147"/>
      <c r="E2760" s="147"/>
      <c r="F2760" s="148"/>
      <c r="G2760" s="147"/>
      <c r="H2760" s="147"/>
      <c r="I2760" s="121"/>
    </row>
    <row r="2761" spans="4:9" x14ac:dyDescent="0.3">
      <c r="D2761" s="147"/>
      <c r="E2761" s="147"/>
      <c r="F2761" s="148"/>
      <c r="G2761" s="147"/>
      <c r="H2761" s="147"/>
      <c r="I2761" s="121"/>
    </row>
    <row r="2762" spans="4:9" x14ac:dyDescent="0.3">
      <c r="D2762" s="147"/>
      <c r="E2762" s="147"/>
      <c r="F2762" s="148"/>
      <c r="G2762" s="147"/>
      <c r="H2762" s="147"/>
      <c r="I2762" s="121"/>
    </row>
    <row r="2763" spans="4:9" x14ac:dyDescent="0.3">
      <c r="D2763" s="147"/>
      <c r="E2763" s="147"/>
      <c r="F2763" s="148"/>
      <c r="G2763" s="147"/>
      <c r="H2763" s="147"/>
      <c r="I2763" s="121"/>
    </row>
    <row r="2764" spans="4:9" x14ac:dyDescent="0.3">
      <c r="D2764" s="147"/>
      <c r="E2764" s="147"/>
      <c r="F2764" s="148"/>
      <c r="G2764" s="147"/>
      <c r="H2764" s="147"/>
      <c r="I2764" s="121"/>
    </row>
    <row r="2765" spans="4:9" x14ac:dyDescent="0.3">
      <c r="D2765" s="147"/>
      <c r="E2765" s="147"/>
      <c r="F2765" s="148"/>
      <c r="G2765" s="147"/>
      <c r="H2765" s="147"/>
      <c r="I2765" s="121"/>
    </row>
    <row r="2766" spans="4:9" x14ac:dyDescent="0.3">
      <c r="D2766" s="147"/>
      <c r="E2766" s="147"/>
      <c r="F2766" s="148"/>
      <c r="G2766" s="147"/>
      <c r="H2766" s="147"/>
      <c r="I2766" s="121"/>
    </row>
    <row r="2767" spans="4:9" x14ac:dyDescent="0.3">
      <c r="D2767" s="147"/>
      <c r="E2767" s="147"/>
      <c r="F2767" s="148"/>
      <c r="G2767" s="147"/>
      <c r="H2767" s="147"/>
      <c r="I2767" s="121"/>
    </row>
    <row r="2768" spans="4:9" x14ac:dyDescent="0.3">
      <c r="D2768" s="147"/>
      <c r="E2768" s="147"/>
      <c r="F2768" s="148"/>
      <c r="G2768" s="147"/>
      <c r="H2768" s="147"/>
      <c r="I2768" s="121"/>
    </row>
    <row r="2769" spans="4:9" x14ac:dyDescent="0.3">
      <c r="D2769" s="147"/>
      <c r="E2769" s="147"/>
      <c r="F2769" s="148"/>
      <c r="G2769" s="147"/>
      <c r="H2769" s="147"/>
      <c r="I2769" s="121"/>
    </row>
    <row r="2770" spans="4:9" x14ac:dyDescent="0.3">
      <c r="D2770" s="147"/>
      <c r="E2770" s="147"/>
      <c r="F2770" s="148"/>
      <c r="G2770" s="147"/>
      <c r="H2770" s="147"/>
      <c r="I2770" s="121"/>
    </row>
    <row r="2771" spans="4:9" x14ac:dyDescent="0.3">
      <c r="D2771" s="147"/>
      <c r="E2771" s="147"/>
      <c r="F2771" s="148"/>
      <c r="G2771" s="147"/>
      <c r="H2771" s="147"/>
      <c r="I2771" s="121"/>
    </row>
    <row r="2772" spans="4:9" x14ac:dyDescent="0.3">
      <c r="D2772" s="147"/>
      <c r="E2772" s="147"/>
      <c r="F2772" s="148"/>
      <c r="G2772" s="147"/>
      <c r="H2772" s="147"/>
      <c r="I2772" s="121"/>
    </row>
    <row r="2773" spans="4:9" x14ac:dyDescent="0.3">
      <c r="D2773" s="147"/>
      <c r="E2773" s="147"/>
      <c r="F2773" s="148"/>
      <c r="G2773" s="147"/>
      <c r="H2773" s="147"/>
      <c r="I2773" s="121"/>
    </row>
    <row r="2774" spans="4:9" x14ac:dyDescent="0.3">
      <c r="D2774" s="147"/>
      <c r="E2774" s="147"/>
      <c r="F2774" s="148"/>
      <c r="G2774" s="147"/>
      <c r="H2774" s="147"/>
      <c r="I2774" s="121"/>
    </row>
    <row r="2775" spans="4:9" x14ac:dyDescent="0.3">
      <c r="D2775" s="147"/>
      <c r="E2775" s="147"/>
      <c r="F2775" s="148"/>
      <c r="G2775" s="147"/>
      <c r="H2775" s="147"/>
      <c r="I2775" s="121"/>
    </row>
    <row r="2776" spans="4:9" x14ac:dyDescent="0.3">
      <c r="D2776" s="147"/>
      <c r="E2776" s="147"/>
      <c r="F2776" s="148"/>
      <c r="G2776" s="147"/>
      <c r="H2776" s="147"/>
      <c r="I2776" s="121"/>
    </row>
    <row r="2777" spans="4:9" x14ac:dyDescent="0.3">
      <c r="D2777" s="147"/>
      <c r="E2777" s="147"/>
      <c r="F2777" s="148"/>
      <c r="G2777" s="147"/>
      <c r="H2777" s="147"/>
      <c r="I2777" s="121"/>
    </row>
    <row r="2778" spans="4:9" x14ac:dyDescent="0.3">
      <c r="D2778" s="147"/>
      <c r="E2778" s="147"/>
      <c r="F2778" s="148"/>
      <c r="G2778" s="147"/>
      <c r="H2778" s="147"/>
      <c r="I2778" s="121"/>
    </row>
    <row r="2779" spans="4:9" x14ac:dyDescent="0.3">
      <c r="D2779" s="147"/>
      <c r="E2779" s="147"/>
      <c r="F2779" s="148"/>
      <c r="G2779" s="147"/>
      <c r="H2779" s="147"/>
      <c r="I2779" s="121"/>
    </row>
    <row r="2780" spans="4:9" x14ac:dyDescent="0.3">
      <c r="D2780" s="147"/>
      <c r="E2780" s="147"/>
      <c r="F2780" s="148"/>
      <c r="G2780" s="147"/>
      <c r="H2780" s="147"/>
      <c r="I2780" s="121"/>
    </row>
    <row r="2781" spans="4:9" x14ac:dyDescent="0.3">
      <c r="D2781" s="147"/>
      <c r="E2781" s="147"/>
      <c r="F2781" s="148"/>
      <c r="G2781" s="147"/>
      <c r="H2781" s="147"/>
      <c r="I2781" s="121"/>
    </row>
    <row r="2782" spans="4:9" x14ac:dyDescent="0.3">
      <c r="D2782" s="147"/>
      <c r="E2782" s="147"/>
      <c r="F2782" s="148"/>
      <c r="G2782" s="147"/>
      <c r="H2782" s="147"/>
      <c r="I2782" s="121"/>
    </row>
    <row r="2783" spans="4:9" x14ac:dyDescent="0.3">
      <c r="D2783" s="147"/>
      <c r="E2783" s="147"/>
      <c r="F2783" s="148"/>
      <c r="G2783" s="147"/>
      <c r="H2783" s="147"/>
      <c r="I2783" s="121"/>
    </row>
    <row r="2784" spans="4:9" x14ac:dyDescent="0.3">
      <c r="D2784" s="147"/>
      <c r="E2784" s="147"/>
      <c r="F2784" s="148"/>
      <c r="G2784" s="147"/>
      <c r="H2784" s="147"/>
      <c r="I2784" s="121"/>
    </row>
    <row r="2785" spans="4:9" x14ac:dyDescent="0.3">
      <c r="D2785" s="147"/>
      <c r="E2785" s="147"/>
      <c r="F2785" s="148"/>
      <c r="G2785" s="147"/>
      <c r="H2785" s="147"/>
      <c r="I2785" s="121"/>
    </row>
    <row r="2786" spans="4:9" x14ac:dyDescent="0.3">
      <c r="D2786" s="147"/>
      <c r="E2786" s="147"/>
      <c r="F2786" s="148"/>
      <c r="G2786" s="147"/>
      <c r="H2786" s="147"/>
      <c r="I2786" s="121"/>
    </row>
    <row r="2787" spans="4:9" x14ac:dyDescent="0.3">
      <c r="D2787" s="147"/>
      <c r="E2787" s="147"/>
      <c r="F2787" s="148"/>
      <c r="G2787" s="147"/>
      <c r="H2787" s="147"/>
      <c r="I2787" s="121"/>
    </row>
    <row r="2788" spans="4:9" x14ac:dyDescent="0.3">
      <c r="D2788" s="147"/>
      <c r="E2788" s="147"/>
      <c r="F2788" s="148"/>
      <c r="G2788" s="147"/>
      <c r="H2788" s="147"/>
      <c r="I2788" s="121"/>
    </row>
    <row r="2789" spans="4:9" x14ac:dyDescent="0.3">
      <c r="D2789" s="147"/>
      <c r="E2789" s="147"/>
      <c r="F2789" s="148"/>
      <c r="G2789" s="147"/>
      <c r="H2789" s="147"/>
      <c r="I2789" s="121"/>
    </row>
    <row r="2790" spans="4:9" x14ac:dyDescent="0.3">
      <c r="D2790" s="147"/>
      <c r="E2790" s="147"/>
      <c r="F2790" s="148"/>
      <c r="G2790" s="147"/>
      <c r="H2790" s="147"/>
      <c r="I2790" s="121"/>
    </row>
    <row r="2791" spans="4:9" x14ac:dyDescent="0.3">
      <c r="D2791" s="147"/>
      <c r="E2791" s="147"/>
      <c r="F2791" s="148"/>
      <c r="G2791" s="147"/>
      <c r="H2791" s="147"/>
      <c r="I2791" s="121"/>
    </row>
    <row r="2792" spans="4:9" x14ac:dyDescent="0.3">
      <c r="D2792" s="147"/>
      <c r="E2792" s="147"/>
      <c r="F2792" s="148"/>
      <c r="G2792" s="147"/>
      <c r="H2792" s="147"/>
      <c r="I2792" s="121"/>
    </row>
    <row r="2793" spans="4:9" x14ac:dyDescent="0.3">
      <c r="D2793" s="147"/>
      <c r="E2793" s="147"/>
      <c r="F2793" s="148"/>
      <c r="G2793" s="147"/>
      <c r="H2793" s="147"/>
      <c r="I2793" s="121"/>
    </row>
    <row r="2794" spans="4:9" x14ac:dyDescent="0.3">
      <c r="D2794" s="147"/>
      <c r="E2794" s="147"/>
      <c r="F2794" s="148"/>
      <c r="G2794" s="147"/>
      <c r="H2794" s="147"/>
      <c r="I2794" s="121"/>
    </row>
    <row r="2795" spans="4:9" x14ac:dyDescent="0.3">
      <c r="D2795" s="147"/>
      <c r="E2795" s="147"/>
      <c r="F2795" s="148"/>
      <c r="G2795" s="147"/>
      <c r="H2795" s="147"/>
      <c r="I2795" s="121"/>
    </row>
    <row r="2796" spans="4:9" x14ac:dyDescent="0.3">
      <c r="D2796" s="147"/>
      <c r="E2796" s="147"/>
      <c r="F2796" s="148"/>
      <c r="G2796" s="147"/>
      <c r="H2796" s="147"/>
      <c r="I2796" s="121"/>
    </row>
    <row r="2797" spans="4:9" x14ac:dyDescent="0.3">
      <c r="D2797" s="147"/>
      <c r="E2797" s="147"/>
      <c r="F2797" s="148"/>
      <c r="G2797" s="147"/>
      <c r="H2797" s="147"/>
      <c r="I2797" s="121"/>
    </row>
    <row r="2798" spans="4:9" x14ac:dyDescent="0.3">
      <c r="D2798" s="147"/>
      <c r="E2798" s="147"/>
      <c r="F2798" s="148"/>
      <c r="G2798" s="147"/>
      <c r="H2798" s="147"/>
      <c r="I2798" s="121"/>
    </row>
    <row r="2799" spans="4:9" x14ac:dyDescent="0.3">
      <c r="D2799" s="147"/>
      <c r="E2799" s="147"/>
      <c r="F2799" s="148"/>
      <c r="G2799" s="147"/>
      <c r="H2799" s="147"/>
      <c r="I2799" s="121"/>
    </row>
    <row r="2800" spans="4:9" x14ac:dyDescent="0.3">
      <c r="D2800" s="147"/>
      <c r="E2800" s="147"/>
      <c r="F2800" s="148"/>
      <c r="G2800" s="147"/>
      <c r="H2800" s="147"/>
      <c r="I2800" s="121"/>
    </row>
    <row r="2801" spans="4:9" x14ac:dyDescent="0.3">
      <c r="D2801" s="147"/>
      <c r="E2801" s="147"/>
      <c r="F2801" s="148"/>
      <c r="G2801" s="147"/>
      <c r="H2801" s="147"/>
      <c r="I2801" s="121"/>
    </row>
    <row r="2802" spans="4:9" x14ac:dyDescent="0.3">
      <c r="D2802" s="147"/>
      <c r="E2802" s="147"/>
      <c r="F2802" s="148"/>
      <c r="G2802" s="147"/>
      <c r="H2802" s="147"/>
      <c r="I2802" s="121"/>
    </row>
    <row r="2803" spans="4:9" x14ac:dyDescent="0.3">
      <c r="D2803" s="147"/>
      <c r="E2803" s="147"/>
      <c r="F2803" s="148"/>
      <c r="G2803" s="147"/>
      <c r="H2803" s="147"/>
      <c r="I2803" s="121"/>
    </row>
    <row r="2804" spans="4:9" x14ac:dyDescent="0.3">
      <c r="D2804" s="147"/>
      <c r="E2804" s="147"/>
      <c r="F2804" s="148"/>
      <c r="G2804" s="147"/>
      <c r="H2804" s="147"/>
      <c r="I2804" s="121"/>
    </row>
    <row r="2805" spans="4:9" x14ac:dyDescent="0.3">
      <c r="D2805" s="147"/>
      <c r="E2805" s="147"/>
      <c r="F2805" s="148"/>
      <c r="G2805" s="147"/>
      <c r="H2805" s="147"/>
      <c r="I2805" s="121"/>
    </row>
    <row r="2806" spans="4:9" x14ac:dyDescent="0.3">
      <c r="D2806" s="147"/>
      <c r="E2806" s="147"/>
      <c r="F2806" s="148"/>
      <c r="G2806" s="147"/>
      <c r="H2806" s="147"/>
      <c r="I2806" s="121"/>
    </row>
    <row r="2807" spans="4:9" x14ac:dyDescent="0.3">
      <c r="D2807" s="147"/>
      <c r="E2807" s="147"/>
      <c r="F2807" s="148"/>
      <c r="G2807" s="147"/>
      <c r="H2807" s="147"/>
      <c r="I2807" s="121"/>
    </row>
    <row r="2808" spans="4:9" x14ac:dyDescent="0.3">
      <c r="D2808" s="147"/>
      <c r="E2808" s="147"/>
      <c r="F2808" s="148"/>
      <c r="G2808" s="147"/>
      <c r="H2808" s="147"/>
      <c r="I2808" s="121"/>
    </row>
    <row r="2809" spans="4:9" x14ac:dyDescent="0.3">
      <c r="D2809" s="147"/>
      <c r="E2809" s="147"/>
      <c r="F2809" s="148"/>
      <c r="G2809" s="147"/>
      <c r="H2809" s="147"/>
      <c r="I2809" s="121"/>
    </row>
    <row r="2810" spans="4:9" x14ac:dyDescent="0.3">
      <c r="D2810" s="147"/>
      <c r="E2810" s="147"/>
      <c r="F2810" s="148"/>
      <c r="G2810" s="147"/>
      <c r="H2810" s="147"/>
      <c r="I2810" s="121"/>
    </row>
    <row r="2811" spans="4:9" x14ac:dyDescent="0.3">
      <c r="D2811" s="147"/>
      <c r="E2811" s="147"/>
      <c r="F2811" s="148"/>
      <c r="G2811" s="147"/>
      <c r="H2811" s="147"/>
      <c r="I2811" s="121"/>
    </row>
    <row r="2812" spans="4:9" x14ac:dyDescent="0.3">
      <c r="D2812" s="147"/>
      <c r="E2812" s="147"/>
      <c r="F2812" s="148"/>
      <c r="G2812" s="147"/>
      <c r="H2812" s="147"/>
      <c r="I2812" s="121"/>
    </row>
    <row r="2813" spans="4:9" x14ac:dyDescent="0.3">
      <c r="D2813" s="147"/>
      <c r="E2813" s="147"/>
      <c r="F2813" s="148"/>
      <c r="G2813" s="147"/>
      <c r="H2813" s="147"/>
      <c r="I2813" s="121"/>
    </row>
    <row r="2814" spans="4:9" x14ac:dyDescent="0.3">
      <c r="D2814" s="147"/>
      <c r="E2814" s="147"/>
      <c r="F2814" s="148"/>
      <c r="G2814" s="147"/>
      <c r="H2814" s="147"/>
      <c r="I2814" s="121"/>
    </row>
    <row r="2815" spans="4:9" x14ac:dyDescent="0.3">
      <c r="D2815" s="147"/>
      <c r="E2815" s="147"/>
      <c r="F2815" s="148"/>
      <c r="G2815" s="147"/>
      <c r="H2815" s="147"/>
      <c r="I2815" s="121"/>
    </row>
    <row r="2816" spans="4:9" x14ac:dyDescent="0.3">
      <c r="D2816" s="147"/>
      <c r="E2816" s="147"/>
      <c r="F2816" s="148"/>
      <c r="G2816" s="147"/>
      <c r="H2816" s="147"/>
      <c r="I2816" s="121"/>
    </row>
    <row r="2817" spans="4:9" x14ac:dyDescent="0.3">
      <c r="D2817" s="147"/>
      <c r="E2817" s="147"/>
      <c r="F2817" s="148"/>
      <c r="G2817" s="147"/>
      <c r="H2817" s="147"/>
      <c r="I2817" s="121"/>
    </row>
    <row r="2818" spans="4:9" x14ac:dyDescent="0.3">
      <c r="D2818" s="147"/>
      <c r="E2818" s="147"/>
      <c r="F2818" s="148"/>
      <c r="G2818" s="147"/>
      <c r="H2818" s="147"/>
      <c r="I2818" s="121"/>
    </row>
    <row r="2819" spans="4:9" x14ac:dyDescent="0.3">
      <c r="D2819" s="147"/>
      <c r="E2819" s="147"/>
      <c r="F2819" s="148"/>
      <c r="G2819" s="147"/>
      <c r="H2819" s="147"/>
      <c r="I2819" s="121"/>
    </row>
    <row r="2820" spans="4:9" x14ac:dyDescent="0.3">
      <c r="D2820" s="147"/>
      <c r="E2820" s="147"/>
      <c r="F2820" s="148"/>
      <c r="G2820" s="147"/>
      <c r="H2820" s="147"/>
      <c r="I2820" s="121"/>
    </row>
    <row r="2821" spans="4:9" x14ac:dyDescent="0.3">
      <c r="D2821" s="147"/>
      <c r="E2821" s="147"/>
      <c r="F2821" s="148"/>
      <c r="G2821" s="147"/>
      <c r="H2821" s="147"/>
      <c r="I2821" s="121"/>
    </row>
    <row r="2822" spans="4:9" x14ac:dyDescent="0.3">
      <c r="D2822" s="147"/>
      <c r="E2822" s="147"/>
      <c r="F2822" s="148"/>
      <c r="G2822" s="147"/>
      <c r="H2822" s="147"/>
      <c r="I2822" s="121"/>
    </row>
    <row r="2823" spans="4:9" x14ac:dyDescent="0.3">
      <c r="D2823" s="147"/>
      <c r="E2823" s="147"/>
      <c r="F2823" s="148"/>
      <c r="G2823" s="147"/>
      <c r="H2823" s="147"/>
      <c r="I2823" s="121"/>
    </row>
    <row r="2824" spans="4:9" x14ac:dyDescent="0.3">
      <c r="D2824" s="147"/>
      <c r="E2824" s="147"/>
      <c r="F2824" s="148"/>
      <c r="G2824" s="147"/>
      <c r="H2824" s="147"/>
      <c r="I2824" s="121"/>
    </row>
    <row r="2825" spans="4:9" x14ac:dyDescent="0.3">
      <c r="D2825" s="147"/>
      <c r="E2825" s="147"/>
      <c r="F2825" s="148"/>
      <c r="G2825" s="147"/>
      <c r="H2825" s="147"/>
      <c r="I2825" s="121"/>
    </row>
    <row r="2826" spans="4:9" x14ac:dyDescent="0.3">
      <c r="D2826" s="147"/>
      <c r="E2826" s="147"/>
      <c r="F2826" s="148"/>
      <c r="G2826" s="147"/>
      <c r="H2826" s="147"/>
      <c r="I2826" s="121"/>
    </row>
    <row r="2827" spans="4:9" x14ac:dyDescent="0.3">
      <c r="D2827" s="147"/>
      <c r="E2827" s="147"/>
      <c r="F2827" s="148"/>
      <c r="G2827" s="147"/>
      <c r="H2827" s="147"/>
      <c r="I2827" s="121"/>
    </row>
    <row r="2828" spans="4:9" x14ac:dyDescent="0.3">
      <c r="D2828" s="147"/>
      <c r="E2828" s="147"/>
      <c r="F2828" s="148"/>
      <c r="G2828" s="147"/>
      <c r="H2828" s="147"/>
      <c r="I2828" s="121"/>
    </row>
    <row r="2829" spans="4:9" x14ac:dyDescent="0.3">
      <c r="D2829" s="147"/>
      <c r="E2829" s="147"/>
      <c r="F2829" s="148"/>
      <c r="G2829" s="147"/>
      <c r="H2829" s="147"/>
      <c r="I2829" s="121"/>
    </row>
    <row r="2830" spans="4:9" x14ac:dyDescent="0.3">
      <c r="D2830" s="147"/>
      <c r="E2830" s="147"/>
      <c r="F2830" s="148"/>
      <c r="G2830" s="147"/>
      <c r="H2830" s="147"/>
      <c r="I2830" s="121"/>
    </row>
    <row r="2831" spans="4:9" x14ac:dyDescent="0.3">
      <c r="D2831" s="147"/>
      <c r="E2831" s="147"/>
      <c r="F2831" s="148"/>
      <c r="G2831" s="147"/>
      <c r="H2831" s="147"/>
      <c r="I2831" s="121"/>
    </row>
    <row r="2832" spans="4:9" x14ac:dyDescent="0.3">
      <c r="D2832" s="147"/>
      <c r="E2832" s="147"/>
      <c r="F2832" s="148"/>
      <c r="G2832" s="147"/>
      <c r="H2832" s="147"/>
      <c r="I2832" s="121"/>
    </row>
    <row r="2833" spans="4:9" x14ac:dyDescent="0.3">
      <c r="D2833" s="147"/>
      <c r="E2833" s="147"/>
      <c r="F2833" s="148"/>
      <c r="G2833" s="147"/>
      <c r="H2833" s="147"/>
      <c r="I2833" s="121"/>
    </row>
    <row r="2834" spans="4:9" x14ac:dyDescent="0.3">
      <c r="D2834" s="147"/>
      <c r="E2834" s="147"/>
      <c r="F2834" s="148"/>
      <c r="G2834" s="147"/>
      <c r="H2834" s="147"/>
      <c r="I2834" s="121"/>
    </row>
    <row r="2835" spans="4:9" x14ac:dyDescent="0.3">
      <c r="D2835" s="147"/>
      <c r="E2835" s="147"/>
      <c r="F2835" s="148"/>
      <c r="G2835" s="147"/>
      <c r="H2835" s="147"/>
      <c r="I2835" s="121"/>
    </row>
    <row r="2836" spans="4:9" x14ac:dyDescent="0.3">
      <c r="D2836" s="147"/>
      <c r="E2836" s="147"/>
      <c r="F2836" s="148"/>
      <c r="G2836" s="147"/>
      <c r="H2836" s="147"/>
      <c r="I2836" s="121"/>
    </row>
    <row r="2837" spans="4:9" x14ac:dyDescent="0.3">
      <c r="D2837" s="147"/>
      <c r="E2837" s="147"/>
      <c r="F2837" s="148"/>
      <c r="G2837" s="147"/>
      <c r="H2837" s="147"/>
      <c r="I2837" s="121"/>
    </row>
    <row r="2838" spans="4:9" x14ac:dyDescent="0.3">
      <c r="D2838" s="147"/>
      <c r="E2838" s="147"/>
      <c r="F2838" s="148"/>
      <c r="G2838" s="147"/>
      <c r="H2838" s="147"/>
      <c r="I2838" s="121"/>
    </row>
    <row r="2839" spans="4:9" x14ac:dyDescent="0.3">
      <c r="D2839" s="147"/>
      <c r="E2839" s="147"/>
      <c r="F2839" s="148"/>
      <c r="G2839" s="147"/>
      <c r="H2839" s="147"/>
      <c r="I2839" s="121"/>
    </row>
    <row r="2840" spans="4:9" x14ac:dyDescent="0.3">
      <c r="D2840" s="147"/>
      <c r="E2840" s="147"/>
      <c r="F2840" s="148"/>
      <c r="G2840" s="147"/>
      <c r="H2840" s="147"/>
      <c r="I2840" s="121"/>
    </row>
    <row r="2841" spans="4:9" x14ac:dyDescent="0.3">
      <c r="D2841" s="147"/>
      <c r="E2841" s="147"/>
      <c r="F2841" s="148"/>
      <c r="G2841" s="147"/>
      <c r="H2841" s="147"/>
      <c r="I2841" s="121"/>
    </row>
    <row r="2842" spans="4:9" x14ac:dyDescent="0.3">
      <c r="D2842" s="147"/>
      <c r="E2842" s="147"/>
      <c r="F2842" s="148"/>
      <c r="G2842" s="147"/>
      <c r="H2842" s="147"/>
      <c r="I2842" s="121"/>
    </row>
    <row r="2843" spans="4:9" x14ac:dyDescent="0.3">
      <c r="D2843" s="147"/>
      <c r="E2843" s="147"/>
      <c r="F2843" s="148"/>
      <c r="G2843" s="147"/>
      <c r="H2843" s="147"/>
      <c r="I2843" s="121"/>
    </row>
    <row r="2844" spans="4:9" x14ac:dyDescent="0.3">
      <c r="D2844" s="147"/>
      <c r="E2844" s="147"/>
      <c r="F2844" s="148"/>
      <c r="G2844" s="147"/>
      <c r="H2844" s="147"/>
      <c r="I2844" s="121"/>
    </row>
    <row r="2845" spans="4:9" x14ac:dyDescent="0.3">
      <c r="D2845" s="147"/>
      <c r="E2845" s="147"/>
      <c r="F2845" s="148"/>
      <c r="G2845" s="147"/>
      <c r="H2845" s="147"/>
      <c r="I2845" s="121"/>
    </row>
    <row r="2846" spans="4:9" x14ac:dyDescent="0.3">
      <c r="D2846" s="147"/>
      <c r="E2846" s="147"/>
      <c r="F2846" s="148"/>
      <c r="G2846" s="147"/>
      <c r="H2846" s="147"/>
      <c r="I2846" s="121"/>
    </row>
    <row r="2847" spans="4:9" x14ac:dyDescent="0.3">
      <c r="D2847" s="147"/>
      <c r="E2847" s="147"/>
      <c r="F2847" s="148"/>
      <c r="G2847" s="147"/>
      <c r="H2847" s="147"/>
      <c r="I2847" s="121"/>
    </row>
    <row r="2848" spans="4:9" x14ac:dyDescent="0.3">
      <c r="D2848" s="147"/>
      <c r="E2848" s="147"/>
      <c r="F2848" s="148"/>
      <c r="G2848" s="147"/>
      <c r="H2848" s="147"/>
      <c r="I2848" s="121"/>
    </row>
    <row r="2849" spans="4:9" x14ac:dyDescent="0.3">
      <c r="D2849" s="147"/>
      <c r="E2849" s="147"/>
      <c r="F2849" s="148"/>
      <c r="G2849" s="147"/>
      <c r="H2849" s="147"/>
      <c r="I2849" s="121"/>
    </row>
    <row r="2850" spans="4:9" x14ac:dyDescent="0.3">
      <c r="D2850" s="147"/>
      <c r="E2850" s="147"/>
      <c r="F2850" s="148"/>
      <c r="G2850" s="147"/>
      <c r="H2850" s="147"/>
      <c r="I2850" s="121"/>
    </row>
    <row r="2851" spans="4:9" x14ac:dyDescent="0.3">
      <c r="D2851" s="147"/>
      <c r="E2851" s="147"/>
      <c r="F2851" s="148"/>
      <c r="G2851" s="147"/>
      <c r="H2851" s="147"/>
      <c r="I2851" s="121"/>
    </row>
    <row r="2852" spans="4:9" x14ac:dyDescent="0.3">
      <c r="D2852" s="147"/>
      <c r="E2852" s="147"/>
      <c r="F2852" s="148"/>
      <c r="G2852" s="147"/>
      <c r="H2852" s="147"/>
      <c r="I2852" s="121"/>
    </row>
    <row r="2853" spans="4:9" x14ac:dyDescent="0.3">
      <c r="D2853" s="147"/>
      <c r="E2853" s="147"/>
      <c r="F2853" s="148"/>
      <c r="G2853" s="147"/>
      <c r="H2853" s="147"/>
      <c r="I2853" s="121"/>
    </row>
    <row r="2854" spans="4:9" x14ac:dyDescent="0.3">
      <c r="D2854" s="147"/>
      <c r="E2854" s="147"/>
      <c r="F2854" s="148"/>
      <c r="G2854" s="147"/>
      <c r="H2854" s="147"/>
      <c r="I2854" s="121"/>
    </row>
    <row r="2855" spans="4:9" x14ac:dyDescent="0.3">
      <c r="D2855" s="147"/>
      <c r="E2855" s="147"/>
      <c r="F2855" s="148"/>
      <c r="G2855" s="147"/>
      <c r="H2855" s="147"/>
      <c r="I2855" s="121"/>
    </row>
    <row r="2856" spans="4:9" x14ac:dyDescent="0.3">
      <c r="D2856" s="147"/>
      <c r="E2856" s="147"/>
      <c r="F2856" s="148"/>
      <c r="G2856" s="147"/>
      <c r="H2856" s="147"/>
      <c r="I2856" s="121"/>
    </row>
    <row r="2857" spans="4:9" x14ac:dyDescent="0.3">
      <c r="D2857" s="147"/>
      <c r="E2857" s="147"/>
      <c r="F2857" s="148"/>
      <c r="G2857" s="147"/>
      <c r="H2857" s="147"/>
      <c r="I2857" s="121"/>
    </row>
    <row r="2858" spans="4:9" x14ac:dyDescent="0.3">
      <c r="D2858" s="147"/>
      <c r="E2858" s="147"/>
      <c r="F2858" s="148"/>
      <c r="G2858" s="147"/>
      <c r="H2858" s="147"/>
      <c r="I2858" s="121"/>
    </row>
    <row r="2859" spans="4:9" x14ac:dyDescent="0.3">
      <c r="D2859" s="147"/>
      <c r="E2859" s="147"/>
      <c r="F2859" s="148"/>
      <c r="G2859" s="147"/>
      <c r="H2859" s="147"/>
      <c r="I2859" s="121"/>
    </row>
    <row r="2860" spans="4:9" x14ac:dyDescent="0.3">
      <c r="D2860" s="147"/>
      <c r="E2860" s="147"/>
      <c r="F2860" s="148"/>
      <c r="G2860" s="147"/>
      <c r="H2860" s="147"/>
      <c r="I2860" s="121"/>
    </row>
    <row r="2861" spans="4:9" x14ac:dyDescent="0.3">
      <c r="D2861" s="147"/>
      <c r="E2861" s="147"/>
      <c r="F2861" s="148"/>
      <c r="G2861" s="147"/>
      <c r="H2861" s="147"/>
      <c r="I2861" s="121"/>
    </row>
    <row r="2862" spans="4:9" x14ac:dyDescent="0.3">
      <c r="D2862" s="147"/>
      <c r="E2862" s="147"/>
      <c r="F2862" s="148"/>
      <c r="G2862" s="147"/>
      <c r="H2862" s="147"/>
      <c r="I2862" s="121"/>
    </row>
    <row r="2863" spans="4:9" x14ac:dyDescent="0.3">
      <c r="D2863" s="147"/>
      <c r="E2863" s="147"/>
      <c r="F2863" s="148"/>
      <c r="G2863" s="147"/>
      <c r="H2863" s="147"/>
      <c r="I2863" s="121"/>
    </row>
    <row r="2864" spans="4:9" x14ac:dyDescent="0.3">
      <c r="D2864" s="147"/>
      <c r="E2864" s="147"/>
      <c r="F2864" s="148"/>
      <c r="G2864" s="147"/>
      <c r="H2864" s="147"/>
      <c r="I2864" s="121"/>
    </row>
    <row r="2865" spans="4:9" x14ac:dyDescent="0.3">
      <c r="D2865" s="147"/>
      <c r="E2865" s="147"/>
      <c r="F2865" s="148"/>
      <c r="G2865" s="147"/>
      <c r="H2865" s="147"/>
      <c r="I2865" s="121"/>
    </row>
    <row r="2866" spans="4:9" x14ac:dyDescent="0.3">
      <c r="D2866" s="147"/>
      <c r="E2866" s="147"/>
      <c r="F2866" s="148"/>
      <c r="G2866" s="147"/>
      <c r="H2866" s="147"/>
      <c r="I2866" s="121"/>
    </row>
    <row r="2867" spans="4:9" x14ac:dyDescent="0.3">
      <c r="D2867" s="147"/>
      <c r="E2867" s="147"/>
      <c r="F2867" s="148"/>
      <c r="G2867" s="147"/>
      <c r="H2867" s="147"/>
      <c r="I2867" s="121"/>
    </row>
    <row r="2868" spans="4:9" x14ac:dyDescent="0.3">
      <c r="D2868" s="147"/>
      <c r="E2868" s="147"/>
      <c r="F2868" s="148"/>
      <c r="G2868" s="147"/>
      <c r="H2868" s="147"/>
      <c r="I2868" s="121"/>
    </row>
    <row r="2869" spans="4:9" x14ac:dyDescent="0.3">
      <c r="D2869" s="147"/>
      <c r="E2869" s="147"/>
      <c r="F2869" s="148"/>
      <c r="G2869" s="147"/>
      <c r="H2869" s="147"/>
      <c r="I2869" s="121"/>
    </row>
    <row r="2870" spans="4:9" x14ac:dyDescent="0.3">
      <c r="D2870" s="147"/>
      <c r="E2870" s="147"/>
      <c r="F2870" s="148"/>
      <c r="G2870" s="147"/>
      <c r="H2870" s="147"/>
      <c r="I2870" s="121"/>
    </row>
    <row r="2871" spans="4:9" x14ac:dyDescent="0.3">
      <c r="D2871" s="147"/>
      <c r="E2871" s="147"/>
      <c r="F2871" s="148"/>
      <c r="G2871" s="147"/>
      <c r="H2871" s="147"/>
      <c r="I2871" s="121"/>
    </row>
    <row r="2872" spans="4:9" x14ac:dyDescent="0.3">
      <c r="D2872" s="147"/>
      <c r="E2872" s="147"/>
      <c r="F2872" s="148"/>
      <c r="G2872" s="147"/>
      <c r="H2872" s="147"/>
      <c r="I2872" s="121"/>
    </row>
    <row r="2873" spans="4:9" x14ac:dyDescent="0.3">
      <c r="D2873" s="147"/>
      <c r="E2873" s="147"/>
      <c r="F2873" s="148"/>
      <c r="G2873" s="147"/>
      <c r="H2873" s="147"/>
      <c r="I2873" s="121"/>
    </row>
    <row r="2874" spans="4:9" x14ac:dyDescent="0.3">
      <c r="D2874" s="147"/>
      <c r="E2874" s="147"/>
      <c r="F2874" s="148"/>
      <c r="G2874" s="147"/>
      <c r="H2874" s="147"/>
      <c r="I2874" s="121"/>
    </row>
    <row r="2875" spans="4:9" x14ac:dyDescent="0.3">
      <c r="D2875" s="147"/>
      <c r="E2875" s="147"/>
      <c r="F2875" s="148"/>
      <c r="G2875" s="147"/>
      <c r="H2875" s="147"/>
      <c r="I2875" s="121"/>
    </row>
    <row r="2876" spans="4:9" x14ac:dyDescent="0.3">
      <c r="D2876" s="147"/>
      <c r="E2876" s="147"/>
      <c r="F2876" s="148"/>
      <c r="G2876" s="147"/>
      <c r="H2876" s="147"/>
      <c r="I2876" s="121"/>
    </row>
    <row r="2877" spans="4:9" x14ac:dyDescent="0.3">
      <c r="D2877" s="147"/>
      <c r="E2877" s="147"/>
      <c r="F2877" s="148"/>
      <c r="G2877" s="147"/>
      <c r="H2877" s="147"/>
      <c r="I2877" s="121"/>
    </row>
    <row r="2878" spans="4:9" x14ac:dyDescent="0.3">
      <c r="D2878" s="147"/>
      <c r="E2878" s="147"/>
      <c r="F2878" s="148"/>
      <c r="G2878" s="147"/>
      <c r="H2878" s="147"/>
      <c r="I2878" s="121"/>
    </row>
    <row r="2879" spans="4:9" x14ac:dyDescent="0.3">
      <c r="D2879" s="147"/>
      <c r="E2879" s="147"/>
      <c r="F2879" s="148"/>
      <c r="G2879" s="147"/>
      <c r="H2879" s="147"/>
      <c r="I2879" s="121"/>
    </row>
    <row r="2880" spans="4:9" x14ac:dyDescent="0.3">
      <c r="D2880" s="147"/>
      <c r="E2880" s="147"/>
      <c r="F2880" s="148"/>
      <c r="G2880" s="147"/>
      <c r="H2880" s="147"/>
      <c r="I2880" s="121"/>
    </row>
    <row r="2881" spans="4:9" x14ac:dyDescent="0.3">
      <c r="D2881" s="147"/>
      <c r="E2881" s="147"/>
      <c r="F2881" s="148"/>
      <c r="G2881" s="147"/>
      <c r="H2881" s="147"/>
      <c r="I2881" s="121"/>
    </row>
    <row r="2882" spans="4:9" x14ac:dyDescent="0.3">
      <c r="D2882" s="147"/>
      <c r="E2882" s="147"/>
      <c r="F2882" s="148"/>
      <c r="G2882" s="147"/>
      <c r="H2882" s="147"/>
      <c r="I2882" s="121"/>
    </row>
    <row r="2883" spans="4:9" x14ac:dyDescent="0.3">
      <c r="D2883" s="147"/>
      <c r="E2883" s="147"/>
      <c r="F2883" s="148"/>
      <c r="G2883" s="147"/>
      <c r="H2883" s="147"/>
      <c r="I2883" s="121"/>
    </row>
    <row r="2884" spans="4:9" x14ac:dyDescent="0.3">
      <c r="D2884" s="147"/>
      <c r="E2884" s="147"/>
      <c r="F2884" s="148"/>
      <c r="G2884" s="147"/>
      <c r="H2884" s="147"/>
      <c r="I2884" s="121"/>
    </row>
    <row r="2885" spans="4:9" x14ac:dyDescent="0.3">
      <c r="D2885" s="147"/>
      <c r="E2885" s="147"/>
      <c r="F2885" s="148"/>
      <c r="G2885" s="147"/>
      <c r="H2885" s="147"/>
      <c r="I2885" s="121"/>
    </row>
    <row r="2886" spans="4:9" x14ac:dyDescent="0.3">
      <c r="D2886" s="147"/>
      <c r="E2886" s="147"/>
      <c r="F2886" s="148"/>
      <c r="G2886" s="147"/>
      <c r="H2886" s="147"/>
      <c r="I2886" s="121"/>
    </row>
    <row r="2887" spans="4:9" x14ac:dyDescent="0.3">
      <c r="D2887" s="147"/>
      <c r="E2887" s="147"/>
      <c r="F2887" s="148"/>
      <c r="G2887" s="147"/>
      <c r="H2887" s="147"/>
      <c r="I2887" s="121"/>
    </row>
    <row r="2888" spans="4:9" x14ac:dyDescent="0.3">
      <c r="D2888" s="147"/>
      <c r="E2888" s="147"/>
      <c r="F2888" s="148"/>
      <c r="G2888" s="147"/>
      <c r="H2888" s="147"/>
      <c r="I2888" s="121"/>
    </row>
    <row r="2889" spans="4:9" x14ac:dyDescent="0.3">
      <c r="D2889" s="147"/>
      <c r="E2889" s="147"/>
      <c r="F2889" s="148"/>
      <c r="G2889" s="147"/>
      <c r="H2889" s="147"/>
      <c r="I2889" s="121"/>
    </row>
    <row r="2890" spans="4:9" x14ac:dyDescent="0.3">
      <c r="D2890" s="147"/>
      <c r="E2890" s="147"/>
      <c r="F2890" s="148"/>
      <c r="G2890" s="147"/>
      <c r="H2890" s="147"/>
      <c r="I2890" s="121"/>
    </row>
    <row r="2891" spans="4:9" x14ac:dyDescent="0.3">
      <c r="D2891" s="147"/>
      <c r="E2891" s="147"/>
      <c r="F2891" s="148"/>
      <c r="G2891" s="147"/>
      <c r="H2891" s="147"/>
      <c r="I2891" s="121"/>
    </row>
    <row r="2892" spans="4:9" x14ac:dyDescent="0.3">
      <c r="D2892" s="147"/>
      <c r="E2892" s="147"/>
      <c r="F2892" s="148"/>
      <c r="G2892" s="147"/>
      <c r="H2892" s="147"/>
      <c r="I2892" s="121"/>
    </row>
    <row r="2893" spans="4:9" x14ac:dyDescent="0.3">
      <c r="D2893" s="147"/>
      <c r="E2893" s="147"/>
      <c r="F2893" s="148"/>
      <c r="G2893" s="147"/>
      <c r="H2893" s="147"/>
      <c r="I2893" s="121"/>
    </row>
    <row r="2894" spans="4:9" x14ac:dyDescent="0.3">
      <c r="D2894" s="147"/>
      <c r="E2894" s="147"/>
      <c r="F2894" s="148"/>
      <c r="G2894" s="147"/>
      <c r="H2894" s="147"/>
      <c r="I2894" s="121"/>
    </row>
    <row r="2895" spans="4:9" x14ac:dyDescent="0.3">
      <c r="D2895" s="147"/>
      <c r="E2895" s="147"/>
      <c r="F2895" s="148"/>
      <c r="G2895" s="147"/>
      <c r="H2895" s="147"/>
      <c r="I2895" s="121"/>
    </row>
    <row r="2896" spans="4:9" x14ac:dyDescent="0.3">
      <c r="D2896" s="147"/>
      <c r="E2896" s="147"/>
      <c r="F2896" s="148"/>
      <c r="G2896" s="147"/>
      <c r="H2896" s="147"/>
      <c r="I2896" s="121"/>
    </row>
    <row r="2897" spans="4:9" x14ac:dyDescent="0.3">
      <c r="D2897" s="147"/>
      <c r="E2897" s="147"/>
      <c r="F2897" s="148"/>
      <c r="G2897" s="147"/>
      <c r="H2897" s="147"/>
      <c r="I2897" s="121"/>
    </row>
    <row r="2898" spans="4:9" x14ac:dyDescent="0.3">
      <c r="D2898" s="147"/>
      <c r="E2898" s="147"/>
      <c r="F2898" s="148"/>
      <c r="G2898" s="147"/>
      <c r="H2898" s="147"/>
      <c r="I2898" s="121"/>
    </row>
    <row r="2899" spans="4:9" x14ac:dyDescent="0.3">
      <c r="D2899" s="147"/>
      <c r="E2899" s="147"/>
      <c r="F2899" s="148"/>
      <c r="G2899" s="147"/>
      <c r="H2899" s="147"/>
      <c r="I2899" s="121"/>
    </row>
    <row r="2900" spans="4:9" x14ac:dyDescent="0.3">
      <c r="D2900" s="147"/>
      <c r="E2900" s="147"/>
      <c r="F2900" s="148"/>
      <c r="G2900" s="147"/>
      <c r="H2900" s="147"/>
      <c r="I2900" s="121"/>
    </row>
    <row r="2901" spans="4:9" x14ac:dyDescent="0.3">
      <c r="D2901" s="147"/>
      <c r="E2901" s="147"/>
      <c r="F2901" s="148"/>
      <c r="G2901" s="147"/>
      <c r="H2901" s="147"/>
      <c r="I2901" s="121"/>
    </row>
    <row r="2902" spans="4:9" x14ac:dyDescent="0.3">
      <c r="D2902" s="147"/>
      <c r="E2902" s="147"/>
      <c r="F2902" s="148"/>
      <c r="G2902" s="147"/>
      <c r="H2902" s="147"/>
      <c r="I2902" s="121"/>
    </row>
    <row r="2903" spans="4:9" x14ac:dyDescent="0.3">
      <c r="D2903" s="147"/>
      <c r="E2903" s="147"/>
      <c r="F2903" s="148"/>
      <c r="G2903" s="147"/>
      <c r="H2903" s="147"/>
      <c r="I2903" s="121"/>
    </row>
    <row r="2904" spans="4:9" x14ac:dyDescent="0.3">
      <c r="D2904" s="147"/>
      <c r="E2904" s="147"/>
      <c r="F2904" s="148"/>
      <c r="G2904" s="147"/>
      <c r="H2904" s="147"/>
      <c r="I2904" s="121"/>
    </row>
    <row r="2905" spans="4:9" x14ac:dyDescent="0.3">
      <c r="D2905" s="147"/>
      <c r="E2905" s="147"/>
      <c r="F2905" s="148"/>
      <c r="G2905" s="147"/>
      <c r="H2905" s="147"/>
      <c r="I2905" s="121"/>
    </row>
    <row r="2906" spans="4:9" x14ac:dyDescent="0.3">
      <c r="D2906" s="147"/>
      <c r="E2906" s="147"/>
      <c r="F2906" s="148"/>
      <c r="G2906" s="147"/>
      <c r="H2906" s="147"/>
      <c r="I2906" s="121"/>
    </row>
    <row r="2907" spans="4:9" x14ac:dyDescent="0.3">
      <c r="D2907" s="147"/>
      <c r="E2907" s="147"/>
      <c r="F2907" s="148"/>
      <c r="G2907" s="147"/>
      <c r="H2907" s="147"/>
      <c r="I2907" s="121"/>
    </row>
    <row r="2908" spans="4:9" x14ac:dyDescent="0.3">
      <c r="D2908" s="147"/>
      <c r="E2908" s="147"/>
      <c r="F2908" s="148"/>
      <c r="G2908" s="147"/>
      <c r="H2908" s="147"/>
      <c r="I2908" s="121"/>
    </row>
    <row r="2909" spans="4:9" x14ac:dyDescent="0.3">
      <c r="D2909" s="147"/>
      <c r="E2909" s="147"/>
      <c r="F2909" s="148"/>
      <c r="G2909" s="147"/>
      <c r="H2909" s="147"/>
      <c r="I2909" s="121"/>
    </row>
    <row r="2910" spans="4:9" x14ac:dyDescent="0.3">
      <c r="D2910" s="147"/>
      <c r="E2910" s="147"/>
      <c r="F2910" s="148"/>
      <c r="G2910" s="147"/>
      <c r="H2910" s="147"/>
      <c r="I2910" s="121"/>
    </row>
    <row r="2911" spans="4:9" x14ac:dyDescent="0.3">
      <c r="D2911" s="147"/>
      <c r="E2911" s="147"/>
      <c r="F2911" s="148"/>
      <c r="G2911" s="147"/>
      <c r="H2911" s="147"/>
      <c r="I2911" s="121"/>
    </row>
    <row r="2912" spans="4:9" x14ac:dyDescent="0.3">
      <c r="D2912" s="147"/>
      <c r="E2912" s="147"/>
      <c r="F2912" s="148"/>
      <c r="G2912" s="147"/>
      <c r="H2912" s="147"/>
      <c r="I2912" s="121"/>
    </row>
    <row r="2913" spans="4:9" x14ac:dyDescent="0.3">
      <c r="D2913" s="147"/>
      <c r="E2913" s="147"/>
      <c r="F2913" s="148"/>
      <c r="G2913" s="147"/>
      <c r="H2913" s="147"/>
      <c r="I2913" s="121"/>
    </row>
    <row r="2914" spans="4:9" x14ac:dyDescent="0.3">
      <c r="D2914" s="147"/>
      <c r="E2914" s="147"/>
      <c r="F2914" s="148"/>
      <c r="G2914" s="147"/>
      <c r="H2914" s="147"/>
      <c r="I2914" s="121"/>
    </row>
    <row r="2915" spans="4:9" x14ac:dyDescent="0.3">
      <c r="D2915" s="147"/>
      <c r="E2915" s="147"/>
      <c r="F2915" s="148"/>
      <c r="G2915" s="147"/>
      <c r="H2915" s="147"/>
      <c r="I2915" s="121"/>
    </row>
    <row r="2916" spans="4:9" x14ac:dyDescent="0.3">
      <c r="D2916" s="147"/>
      <c r="E2916" s="147"/>
      <c r="F2916" s="148"/>
      <c r="G2916" s="147"/>
      <c r="H2916" s="147"/>
      <c r="I2916" s="121"/>
    </row>
    <row r="2917" spans="4:9" x14ac:dyDescent="0.3">
      <c r="D2917" s="147"/>
      <c r="E2917" s="147"/>
      <c r="F2917" s="148"/>
      <c r="G2917" s="147"/>
      <c r="H2917" s="147"/>
      <c r="I2917" s="121"/>
    </row>
    <row r="2918" spans="4:9" x14ac:dyDescent="0.3">
      <c r="D2918" s="147"/>
      <c r="E2918" s="147"/>
      <c r="F2918" s="148"/>
      <c r="G2918" s="147"/>
      <c r="H2918" s="147"/>
      <c r="I2918" s="121"/>
    </row>
    <row r="2919" spans="4:9" x14ac:dyDescent="0.3">
      <c r="D2919" s="147"/>
      <c r="E2919" s="147"/>
      <c r="F2919" s="148"/>
      <c r="G2919" s="147"/>
      <c r="H2919" s="147"/>
      <c r="I2919" s="121"/>
    </row>
    <row r="2920" spans="4:9" x14ac:dyDescent="0.3">
      <c r="D2920" s="147"/>
      <c r="E2920" s="147"/>
      <c r="F2920" s="148"/>
      <c r="G2920" s="147"/>
      <c r="H2920" s="147"/>
      <c r="I2920" s="121"/>
    </row>
    <row r="2921" spans="4:9" x14ac:dyDescent="0.3">
      <c r="D2921" s="147"/>
      <c r="E2921" s="147"/>
      <c r="F2921" s="148"/>
      <c r="G2921" s="147"/>
      <c r="H2921" s="147"/>
      <c r="I2921" s="121"/>
    </row>
    <row r="2922" spans="4:9" x14ac:dyDescent="0.3">
      <c r="D2922" s="147"/>
      <c r="E2922" s="147"/>
      <c r="F2922" s="148"/>
      <c r="G2922" s="147"/>
      <c r="H2922" s="147"/>
      <c r="I2922" s="121"/>
    </row>
    <row r="2923" spans="4:9" x14ac:dyDescent="0.3">
      <c r="D2923" s="147"/>
      <c r="E2923" s="147"/>
      <c r="F2923" s="148"/>
      <c r="G2923" s="147"/>
      <c r="H2923" s="147"/>
      <c r="I2923" s="121"/>
    </row>
    <row r="2924" spans="4:9" x14ac:dyDescent="0.3">
      <c r="D2924" s="147"/>
      <c r="E2924" s="147"/>
      <c r="F2924" s="148"/>
      <c r="G2924" s="147"/>
      <c r="H2924" s="147"/>
      <c r="I2924" s="121"/>
    </row>
    <row r="2925" spans="4:9" x14ac:dyDescent="0.3">
      <c r="D2925" s="147"/>
      <c r="E2925" s="147"/>
      <c r="F2925" s="148"/>
      <c r="G2925" s="147"/>
      <c r="H2925" s="147"/>
      <c r="I2925" s="121"/>
    </row>
    <row r="2926" spans="4:9" x14ac:dyDescent="0.3">
      <c r="D2926" s="147"/>
      <c r="E2926" s="147"/>
      <c r="F2926" s="148"/>
      <c r="G2926" s="147"/>
      <c r="H2926" s="147"/>
      <c r="I2926" s="121"/>
    </row>
    <row r="2927" spans="4:9" x14ac:dyDescent="0.3">
      <c r="D2927" s="147"/>
      <c r="E2927" s="147"/>
      <c r="F2927" s="148"/>
      <c r="G2927" s="147"/>
      <c r="H2927" s="147"/>
      <c r="I2927" s="121"/>
    </row>
    <row r="2928" spans="4:9" x14ac:dyDescent="0.3">
      <c r="D2928" s="147"/>
      <c r="E2928" s="147"/>
      <c r="F2928" s="148"/>
      <c r="G2928" s="147"/>
      <c r="H2928" s="147"/>
      <c r="I2928" s="121"/>
    </row>
    <row r="2929" spans="4:9" x14ac:dyDescent="0.3">
      <c r="D2929" s="147"/>
      <c r="E2929" s="147"/>
      <c r="F2929" s="148"/>
      <c r="G2929" s="147"/>
      <c r="H2929" s="147"/>
      <c r="I2929" s="121"/>
    </row>
    <row r="2930" spans="4:9" x14ac:dyDescent="0.3">
      <c r="D2930" s="147"/>
      <c r="E2930" s="147"/>
      <c r="F2930" s="148"/>
      <c r="G2930" s="147"/>
      <c r="H2930" s="147"/>
      <c r="I2930" s="121"/>
    </row>
    <row r="2931" spans="4:9" x14ac:dyDescent="0.3">
      <c r="D2931" s="147"/>
      <c r="E2931" s="147"/>
      <c r="F2931" s="148"/>
      <c r="G2931" s="147"/>
      <c r="H2931" s="147"/>
      <c r="I2931" s="121"/>
    </row>
    <row r="2932" spans="4:9" x14ac:dyDescent="0.3">
      <c r="D2932" s="147"/>
      <c r="E2932" s="147"/>
      <c r="F2932" s="148"/>
      <c r="G2932" s="147"/>
      <c r="H2932" s="147"/>
      <c r="I2932" s="121"/>
    </row>
    <row r="2933" spans="4:9" x14ac:dyDescent="0.3">
      <c r="D2933" s="147"/>
      <c r="E2933" s="147"/>
      <c r="F2933" s="148"/>
      <c r="G2933" s="147"/>
      <c r="H2933" s="147"/>
      <c r="I2933" s="121"/>
    </row>
    <row r="2934" spans="4:9" x14ac:dyDescent="0.3">
      <c r="D2934" s="147"/>
      <c r="E2934" s="147"/>
      <c r="F2934" s="148"/>
      <c r="G2934" s="147"/>
      <c r="H2934" s="147"/>
      <c r="I2934" s="121"/>
    </row>
    <row r="2935" spans="4:9" x14ac:dyDescent="0.3">
      <c r="D2935" s="147"/>
      <c r="E2935" s="147"/>
      <c r="F2935" s="148"/>
      <c r="G2935" s="147"/>
      <c r="H2935" s="147"/>
      <c r="I2935" s="121"/>
    </row>
    <row r="2936" spans="4:9" x14ac:dyDescent="0.3">
      <c r="D2936" s="147"/>
      <c r="E2936" s="147"/>
      <c r="F2936" s="148"/>
      <c r="G2936" s="147"/>
      <c r="H2936" s="147"/>
      <c r="I2936" s="121"/>
    </row>
    <row r="2937" spans="4:9" x14ac:dyDescent="0.3">
      <c r="D2937" s="147"/>
      <c r="E2937" s="147"/>
      <c r="F2937" s="148"/>
      <c r="G2937" s="147"/>
      <c r="H2937" s="147"/>
      <c r="I2937" s="121"/>
    </row>
    <row r="2938" spans="4:9" x14ac:dyDescent="0.3">
      <c r="D2938" s="147"/>
      <c r="E2938" s="147"/>
      <c r="F2938" s="148"/>
      <c r="G2938" s="147"/>
      <c r="H2938" s="147"/>
      <c r="I2938" s="121"/>
    </row>
    <row r="2939" spans="4:9" x14ac:dyDescent="0.3">
      <c r="D2939" s="147"/>
      <c r="E2939" s="147"/>
      <c r="F2939" s="148"/>
      <c r="G2939" s="147"/>
      <c r="H2939" s="147"/>
      <c r="I2939" s="121"/>
    </row>
    <row r="2940" spans="4:9" x14ac:dyDescent="0.3">
      <c r="D2940" s="147"/>
      <c r="E2940" s="147"/>
      <c r="F2940" s="148"/>
      <c r="G2940" s="147"/>
      <c r="H2940" s="147"/>
      <c r="I2940" s="121"/>
    </row>
    <row r="2941" spans="4:9" x14ac:dyDescent="0.3">
      <c r="D2941" s="147"/>
      <c r="E2941" s="147"/>
      <c r="F2941" s="148"/>
      <c r="G2941" s="147"/>
      <c r="H2941" s="147"/>
      <c r="I2941" s="121"/>
    </row>
    <row r="2942" spans="4:9" x14ac:dyDescent="0.3">
      <c r="D2942" s="147"/>
      <c r="E2942" s="147"/>
      <c r="F2942" s="148"/>
      <c r="G2942" s="147"/>
      <c r="H2942" s="147"/>
      <c r="I2942" s="121"/>
    </row>
    <row r="2943" spans="4:9" x14ac:dyDescent="0.3">
      <c r="D2943" s="147"/>
      <c r="E2943" s="147"/>
      <c r="F2943" s="148"/>
      <c r="G2943" s="147"/>
      <c r="H2943" s="147"/>
      <c r="I2943" s="121"/>
    </row>
    <row r="2944" spans="4:9" x14ac:dyDescent="0.3">
      <c r="D2944" s="147"/>
      <c r="E2944" s="147"/>
      <c r="F2944" s="148"/>
      <c r="G2944" s="147"/>
      <c r="H2944" s="147"/>
      <c r="I2944" s="121"/>
    </row>
    <row r="2945" spans="4:9" x14ac:dyDescent="0.3">
      <c r="D2945" s="147"/>
      <c r="E2945" s="147"/>
      <c r="F2945" s="148"/>
      <c r="G2945" s="147"/>
      <c r="H2945" s="147"/>
      <c r="I2945" s="121"/>
    </row>
    <row r="2946" spans="4:9" x14ac:dyDescent="0.3">
      <c r="D2946" s="147"/>
      <c r="E2946" s="147"/>
      <c r="F2946" s="148"/>
      <c r="G2946" s="147"/>
      <c r="H2946" s="147"/>
      <c r="I2946" s="121"/>
    </row>
    <row r="2947" spans="4:9" x14ac:dyDescent="0.3">
      <c r="D2947" s="147"/>
      <c r="E2947" s="147"/>
      <c r="F2947" s="148"/>
      <c r="G2947" s="147"/>
      <c r="H2947" s="147"/>
      <c r="I2947" s="121"/>
    </row>
    <row r="2948" spans="4:9" x14ac:dyDescent="0.3">
      <c r="D2948" s="147"/>
      <c r="E2948" s="147"/>
      <c r="F2948" s="148"/>
      <c r="G2948" s="147"/>
      <c r="H2948" s="147"/>
      <c r="I2948" s="121"/>
    </row>
    <row r="2949" spans="4:9" x14ac:dyDescent="0.3">
      <c r="D2949" s="147"/>
      <c r="E2949" s="147"/>
      <c r="F2949" s="148"/>
      <c r="G2949" s="147"/>
      <c r="H2949" s="147"/>
      <c r="I2949" s="121"/>
    </row>
    <row r="2950" spans="4:9" x14ac:dyDescent="0.3">
      <c r="D2950" s="147"/>
      <c r="E2950" s="147"/>
      <c r="F2950" s="148"/>
      <c r="G2950" s="147"/>
      <c r="H2950" s="147"/>
      <c r="I2950" s="121"/>
    </row>
    <row r="2951" spans="4:9" x14ac:dyDescent="0.3">
      <c r="D2951" s="147"/>
      <c r="E2951" s="147"/>
      <c r="F2951" s="148"/>
      <c r="G2951" s="147"/>
      <c r="H2951" s="147"/>
      <c r="I2951" s="121"/>
    </row>
    <row r="2952" spans="4:9" x14ac:dyDescent="0.3">
      <c r="D2952" s="147"/>
      <c r="E2952" s="147"/>
      <c r="F2952" s="148"/>
      <c r="G2952" s="147"/>
      <c r="H2952" s="147"/>
      <c r="I2952" s="121"/>
    </row>
    <row r="2953" spans="4:9" x14ac:dyDescent="0.3">
      <c r="D2953" s="147"/>
      <c r="E2953" s="147"/>
      <c r="F2953" s="148"/>
      <c r="G2953" s="147"/>
      <c r="H2953" s="147"/>
      <c r="I2953" s="121"/>
    </row>
    <row r="2954" spans="4:9" x14ac:dyDescent="0.3">
      <c r="D2954" s="147"/>
      <c r="E2954" s="147"/>
      <c r="F2954" s="148"/>
      <c r="G2954" s="147"/>
      <c r="H2954" s="147"/>
      <c r="I2954" s="121"/>
    </row>
    <row r="2955" spans="4:9" x14ac:dyDescent="0.3">
      <c r="D2955" s="147"/>
      <c r="E2955" s="147"/>
      <c r="F2955" s="148"/>
      <c r="G2955" s="147"/>
      <c r="H2955" s="147"/>
      <c r="I2955" s="121"/>
    </row>
    <row r="2956" spans="4:9" x14ac:dyDescent="0.3">
      <c r="D2956" s="147"/>
      <c r="E2956" s="147"/>
      <c r="F2956" s="148"/>
      <c r="G2956" s="147"/>
      <c r="H2956" s="147"/>
      <c r="I2956" s="121"/>
    </row>
    <row r="2957" spans="4:9" x14ac:dyDescent="0.3">
      <c r="D2957" s="147"/>
      <c r="E2957" s="147"/>
      <c r="F2957" s="148"/>
      <c r="G2957" s="147"/>
      <c r="H2957" s="147"/>
      <c r="I2957" s="121"/>
    </row>
    <row r="2958" spans="4:9" x14ac:dyDescent="0.3">
      <c r="D2958" s="147"/>
      <c r="E2958" s="147"/>
      <c r="F2958" s="148"/>
      <c r="G2958" s="147"/>
      <c r="H2958" s="147"/>
      <c r="I2958" s="121"/>
    </row>
    <row r="2959" spans="4:9" x14ac:dyDescent="0.3">
      <c r="D2959" s="147"/>
      <c r="E2959" s="147"/>
      <c r="F2959" s="148"/>
      <c r="G2959" s="147"/>
      <c r="H2959" s="147"/>
      <c r="I2959" s="121"/>
    </row>
    <row r="2960" spans="4:9" x14ac:dyDescent="0.3">
      <c r="D2960" s="147"/>
      <c r="E2960" s="147"/>
      <c r="F2960" s="148"/>
      <c r="G2960" s="147"/>
      <c r="H2960" s="147"/>
      <c r="I2960" s="121"/>
    </row>
    <row r="2961" spans="4:9" x14ac:dyDescent="0.3">
      <c r="D2961" s="147"/>
      <c r="E2961" s="147"/>
      <c r="F2961" s="148"/>
      <c r="G2961" s="147"/>
      <c r="H2961" s="147"/>
      <c r="I2961" s="121"/>
    </row>
    <row r="2962" spans="4:9" x14ac:dyDescent="0.3">
      <c r="D2962" s="147"/>
      <c r="E2962" s="147"/>
      <c r="F2962" s="148"/>
      <c r="G2962" s="147"/>
      <c r="H2962" s="147"/>
      <c r="I2962" s="121"/>
    </row>
    <row r="2963" spans="4:9" x14ac:dyDescent="0.3">
      <c r="D2963" s="147"/>
      <c r="E2963" s="147"/>
      <c r="F2963" s="148"/>
      <c r="G2963" s="147"/>
      <c r="H2963" s="147"/>
      <c r="I2963" s="121"/>
    </row>
    <row r="2964" spans="4:9" x14ac:dyDescent="0.3">
      <c r="D2964" s="147"/>
      <c r="E2964" s="147"/>
      <c r="F2964" s="148"/>
      <c r="G2964" s="147"/>
      <c r="H2964" s="147"/>
      <c r="I2964" s="121"/>
    </row>
    <row r="2965" spans="4:9" x14ac:dyDescent="0.3">
      <c r="D2965" s="147"/>
      <c r="E2965" s="147"/>
      <c r="F2965" s="148"/>
      <c r="G2965" s="147"/>
      <c r="H2965" s="147"/>
      <c r="I2965" s="121"/>
    </row>
    <row r="2966" spans="4:9" x14ac:dyDescent="0.3">
      <c r="D2966" s="147"/>
      <c r="E2966" s="147"/>
      <c r="F2966" s="148"/>
      <c r="G2966" s="147"/>
      <c r="H2966" s="147"/>
      <c r="I2966" s="121"/>
    </row>
    <row r="2967" spans="4:9" x14ac:dyDescent="0.3">
      <c r="D2967" s="147"/>
      <c r="E2967" s="147"/>
      <c r="F2967" s="148"/>
      <c r="G2967" s="147"/>
      <c r="H2967" s="147"/>
      <c r="I2967" s="121"/>
    </row>
    <row r="2968" spans="4:9" x14ac:dyDescent="0.3">
      <c r="D2968" s="147"/>
      <c r="E2968" s="147"/>
      <c r="F2968" s="148"/>
      <c r="G2968" s="147"/>
      <c r="H2968" s="147"/>
      <c r="I2968" s="121"/>
    </row>
    <row r="2969" spans="4:9" x14ac:dyDescent="0.3">
      <c r="D2969" s="147"/>
      <c r="E2969" s="147"/>
      <c r="F2969" s="148"/>
      <c r="G2969" s="147"/>
      <c r="H2969" s="147"/>
      <c r="I2969" s="121"/>
    </row>
    <row r="2970" spans="4:9" x14ac:dyDescent="0.3">
      <c r="D2970" s="147"/>
      <c r="E2970" s="147"/>
      <c r="F2970" s="148"/>
      <c r="G2970" s="147"/>
      <c r="H2970" s="147"/>
      <c r="I2970" s="121"/>
    </row>
    <row r="2971" spans="4:9" x14ac:dyDescent="0.3">
      <c r="D2971" s="147"/>
      <c r="E2971" s="147"/>
      <c r="F2971" s="148"/>
      <c r="G2971" s="147"/>
      <c r="H2971" s="147"/>
      <c r="I2971" s="121"/>
    </row>
    <row r="2972" spans="4:9" x14ac:dyDescent="0.3">
      <c r="D2972" s="147"/>
      <c r="E2972" s="147"/>
      <c r="F2972" s="148"/>
      <c r="G2972" s="147"/>
      <c r="H2972" s="147"/>
      <c r="I2972" s="121"/>
    </row>
    <row r="2973" spans="4:9" x14ac:dyDescent="0.3">
      <c r="D2973" s="147"/>
      <c r="E2973" s="147"/>
      <c r="F2973" s="148"/>
      <c r="G2973" s="147"/>
      <c r="H2973" s="147"/>
      <c r="I2973" s="121"/>
    </row>
    <row r="2974" spans="4:9" x14ac:dyDescent="0.3">
      <c r="D2974" s="147"/>
      <c r="E2974" s="147"/>
      <c r="F2974" s="148"/>
      <c r="G2974" s="147"/>
      <c r="H2974" s="147"/>
      <c r="I2974" s="121"/>
    </row>
    <row r="2975" spans="4:9" x14ac:dyDescent="0.3">
      <c r="D2975" s="147"/>
      <c r="E2975" s="147"/>
      <c r="F2975" s="148"/>
      <c r="G2975" s="147"/>
      <c r="H2975" s="147"/>
      <c r="I2975" s="121"/>
    </row>
    <row r="2976" spans="4:9" x14ac:dyDescent="0.3">
      <c r="D2976" s="147"/>
      <c r="E2976" s="147"/>
      <c r="F2976" s="148"/>
      <c r="G2976" s="147"/>
      <c r="H2976" s="147"/>
      <c r="I2976" s="121"/>
    </row>
    <row r="2977" spans="4:9" x14ac:dyDescent="0.3">
      <c r="D2977" s="147"/>
      <c r="E2977" s="147"/>
      <c r="F2977" s="148"/>
      <c r="G2977" s="147"/>
      <c r="H2977" s="147"/>
      <c r="I2977" s="121"/>
    </row>
    <row r="2978" spans="4:9" x14ac:dyDescent="0.3">
      <c r="D2978" s="147"/>
      <c r="E2978" s="147"/>
      <c r="F2978" s="148"/>
      <c r="G2978" s="147"/>
      <c r="H2978" s="147"/>
      <c r="I2978" s="121"/>
    </row>
    <row r="2979" spans="4:9" x14ac:dyDescent="0.3">
      <c r="D2979" s="147"/>
      <c r="E2979" s="147"/>
      <c r="F2979" s="148"/>
      <c r="G2979" s="147"/>
      <c r="H2979" s="147"/>
      <c r="I2979" s="121"/>
    </row>
    <row r="2980" spans="4:9" x14ac:dyDescent="0.3">
      <c r="D2980" s="147"/>
      <c r="E2980" s="147"/>
      <c r="F2980" s="148"/>
      <c r="G2980" s="147"/>
      <c r="H2980" s="147"/>
      <c r="I2980" s="121"/>
    </row>
    <row r="2981" spans="4:9" x14ac:dyDescent="0.3">
      <c r="D2981" s="147"/>
      <c r="E2981" s="147"/>
      <c r="F2981" s="148"/>
      <c r="G2981" s="147"/>
      <c r="H2981" s="147"/>
      <c r="I2981" s="121"/>
    </row>
    <row r="2982" spans="4:9" x14ac:dyDescent="0.3">
      <c r="D2982" s="147"/>
      <c r="E2982" s="147"/>
      <c r="F2982" s="148"/>
      <c r="G2982" s="147"/>
      <c r="H2982" s="147"/>
      <c r="I2982" s="121"/>
    </row>
    <row r="2983" spans="4:9" x14ac:dyDescent="0.3">
      <c r="D2983" s="147"/>
      <c r="E2983" s="147"/>
      <c r="F2983" s="148"/>
      <c r="G2983" s="147"/>
      <c r="H2983" s="147"/>
      <c r="I2983" s="121"/>
    </row>
    <row r="2984" spans="4:9" x14ac:dyDescent="0.3">
      <c r="D2984" s="147"/>
      <c r="E2984" s="147"/>
      <c r="F2984" s="148"/>
      <c r="G2984" s="147"/>
      <c r="H2984" s="147"/>
      <c r="I2984" s="121"/>
    </row>
    <row r="2985" spans="4:9" x14ac:dyDescent="0.3">
      <c r="D2985" s="147"/>
      <c r="E2985" s="147"/>
      <c r="F2985" s="148"/>
      <c r="G2985" s="147"/>
      <c r="H2985" s="147"/>
      <c r="I2985" s="121"/>
    </row>
    <row r="2986" spans="4:9" x14ac:dyDescent="0.3">
      <c r="D2986" s="147"/>
      <c r="E2986" s="147"/>
      <c r="F2986" s="148"/>
      <c r="G2986" s="147"/>
      <c r="H2986" s="147"/>
      <c r="I2986" s="121"/>
    </row>
    <row r="2987" spans="4:9" x14ac:dyDescent="0.3">
      <c r="D2987" s="147"/>
      <c r="E2987" s="147"/>
      <c r="F2987" s="148"/>
      <c r="G2987" s="147"/>
      <c r="H2987" s="147"/>
      <c r="I2987" s="121"/>
    </row>
    <row r="2988" spans="4:9" x14ac:dyDescent="0.3">
      <c r="D2988" s="147"/>
      <c r="E2988" s="147"/>
      <c r="F2988" s="148"/>
      <c r="G2988" s="147"/>
      <c r="H2988" s="147"/>
      <c r="I2988" s="121"/>
    </row>
    <row r="2989" spans="4:9" x14ac:dyDescent="0.3">
      <c r="D2989" s="147"/>
      <c r="E2989" s="147"/>
      <c r="F2989" s="148"/>
      <c r="G2989" s="147"/>
      <c r="H2989" s="147"/>
      <c r="I2989" s="121"/>
    </row>
    <row r="2990" spans="4:9" x14ac:dyDescent="0.3">
      <c r="D2990" s="147"/>
      <c r="E2990" s="147"/>
      <c r="F2990" s="148"/>
      <c r="G2990" s="147"/>
      <c r="H2990" s="147"/>
      <c r="I2990" s="121"/>
    </row>
    <row r="2991" spans="4:9" x14ac:dyDescent="0.3">
      <c r="D2991" s="147"/>
      <c r="E2991" s="147"/>
      <c r="F2991" s="148"/>
      <c r="G2991" s="147"/>
      <c r="H2991" s="147"/>
      <c r="I2991" s="121"/>
    </row>
    <row r="2992" spans="4:9" x14ac:dyDescent="0.3">
      <c r="D2992" s="147"/>
      <c r="E2992" s="147"/>
      <c r="F2992" s="148"/>
      <c r="G2992" s="147"/>
      <c r="H2992" s="147"/>
      <c r="I2992" s="121"/>
    </row>
    <row r="2993" spans="4:9" x14ac:dyDescent="0.3">
      <c r="D2993" s="147"/>
      <c r="E2993" s="147"/>
      <c r="F2993" s="148"/>
      <c r="G2993" s="147"/>
      <c r="H2993" s="147"/>
      <c r="I2993" s="121"/>
    </row>
    <row r="2994" spans="4:9" x14ac:dyDescent="0.3">
      <c r="D2994" s="147"/>
      <c r="E2994" s="147"/>
      <c r="F2994" s="148"/>
      <c r="G2994" s="147"/>
      <c r="H2994" s="147"/>
      <c r="I2994" s="121"/>
    </row>
    <row r="2995" spans="4:9" x14ac:dyDescent="0.3">
      <c r="D2995" s="147"/>
      <c r="E2995" s="147"/>
      <c r="F2995" s="148"/>
      <c r="G2995" s="147"/>
      <c r="H2995" s="147"/>
      <c r="I2995" s="121"/>
    </row>
    <row r="2996" spans="4:9" x14ac:dyDescent="0.3">
      <c r="D2996" s="147"/>
      <c r="E2996" s="147"/>
      <c r="F2996" s="148"/>
      <c r="G2996" s="147"/>
      <c r="H2996" s="147"/>
      <c r="I2996" s="121"/>
    </row>
    <row r="2997" spans="4:9" x14ac:dyDescent="0.3">
      <c r="D2997" s="147"/>
      <c r="E2997" s="147"/>
      <c r="F2997" s="148"/>
      <c r="G2997" s="147"/>
      <c r="H2997" s="147"/>
      <c r="I2997" s="121"/>
    </row>
    <row r="2998" spans="4:9" x14ac:dyDescent="0.3">
      <c r="D2998" s="147"/>
      <c r="E2998" s="147"/>
      <c r="F2998" s="148"/>
      <c r="G2998" s="147"/>
      <c r="H2998" s="147"/>
      <c r="I2998" s="121"/>
    </row>
    <row r="2999" spans="4:9" x14ac:dyDescent="0.3">
      <c r="D2999" s="147"/>
      <c r="E2999" s="147"/>
      <c r="F2999" s="148"/>
      <c r="G2999" s="147"/>
      <c r="H2999" s="147"/>
      <c r="I2999" s="121"/>
    </row>
    <row r="3000" spans="4:9" x14ac:dyDescent="0.3">
      <c r="D3000" s="147"/>
      <c r="E3000" s="147"/>
      <c r="F3000" s="148"/>
      <c r="G3000" s="147"/>
      <c r="H3000" s="147"/>
      <c r="I3000" s="121"/>
    </row>
    <row r="3001" spans="4:9" x14ac:dyDescent="0.3">
      <c r="D3001" s="147"/>
      <c r="E3001" s="147"/>
      <c r="F3001" s="148"/>
      <c r="G3001" s="147"/>
      <c r="H3001" s="147"/>
      <c r="I3001" s="121"/>
    </row>
    <row r="3002" spans="4:9" x14ac:dyDescent="0.3">
      <c r="D3002" s="147"/>
      <c r="E3002" s="147"/>
      <c r="F3002" s="148"/>
      <c r="G3002" s="147"/>
      <c r="H3002" s="147"/>
      <c r="I3002" s="121"/>
    </row>
    <row r="3003" spans="4:9" x14ac:dyDescent="0.3">
      <c r="D3003" s="147"/>
      <c r="E3003" s="147"/>
      <c r="F3003" s="148"/>
      <c r="G3003" s="147"/>
      <c r="H3003" s="147"/>
      <c r="I3003" s="121"/>
    </row>
    <row r="3004" spans="4:9" x14ac:dyDescent="0.3">
      <c r="D3004" s="147"/>
      <c r="E3004" s="147"/>
      <c r="F3004" s="148"/>
      <c r="G3004" s="147"/>
      <c r="H3004" s="147"/>
      <c r="I3004" s="121"/>
    </row>
    <row r="3005" spans="4:9" x14ac:dyDescent="0.3">
      <c r="D3005" s="147"/>
      <c r="E3005" s="147"/>
      <c r="F3005" s="148"/>
      <c r="G3005" s="147"/>
      <c r="H3005" s="147"/>
      <c r="I3005" s="121"/>
    </row>
    <row r="3006" spans="4:9" x14ac:dyDescent="0.3">
      <c r="D3006" s="147"/>
      <c r="E3006" s="147"/>
      <c r="F3006" s="148"/>
      <c r="G3006" s="147"/>
      <c r="H3006" s="147"/>
      <c r="I3006" s="121"/>
    </row>
    <row r="3007" spans="4:9" x14ac:dyDescent="0.3">
      <c r="D3007" s="147"/>
      <c r="E3007" s="147"/>
      <c r="F3007" s="148"/>
      <c r="G3007" s="147"/>
      <c r="H3007" s="147"/>
      <c r="I3007" s="121"/>
    </row>
    <row r="3008" spans="4:9" x14ac:dyDescent="0.3">
      <c r="D3008" s="147"/>
      <c r="E3008" s="147"/>
      <c r="F3008" s="148"/>
      <c r="G3008" s="147"/>
      <c r="H3008" s="147"/>
      <c r="I3008" s="121"/>
    </row>
    <row r="3009" spans="4:9" x14ac:dyDescent="0.3">
      <c r="D3009" s="147"/>
      <c r="E3009" s="147"/>
      <c r="F3009" s="148"/>
      <c r="G3009" s="147"/>
      <c r="H3009" s="147"/>
      <c r="I3009" s="121"/>
    </row>
    <row r="3010" spans="4:9" x14ac:dyDescent="0.3">
      <c r="D3010" s="147"/>
      <c r="E3010" s="147"/>
      <c r="F3010" s="148"/>
      <c r="G3010" s="147"/>
      <c r="H3010" s="147"/>
      <c r="I3010" s="121"/>
    </row>
    <row r="3011" spans="4:9" x14ac:dyDescent="0.3">
      <c r="D3011" s="147"/>
      <c r="E3011" s="147"/>
      <c r="F3011" s="148"/>
      <c r="G3011" s="147"/>
      <c r="H3011" s="147"/>
      <c r="I3011" s="121"/>
    </row>
    <row r="3012" spans="4:9" x14ac:dyDescent="0.3">
      <c r="D3012" s="147"/>
      <c r="E3012" s="147"/>
      <c r="F3012" s="148"/>
      <c r="G3012" s="147"/>
      <c r="H3012" s="147"/>
      <c r="I3012" s="121"/>
    </row>
    <row r="3013" spans="4:9" x14ac:dyDescent="0.3">
      <c r="D3013" s="147"/>
      <c r="E3013" s="147"/>
      <c r="F3013" s="148"/>
      <c r="G3013" s="147"/>
      <c r="H3013" s="147"/>
      <c r="I3013" s="121"/>
    </row>
    <row r="3014" spans="4:9" x14ac:dyDescent="0.3">
      <c r="D3014" s="147"/>
      <c r="E3014" s="147"/>
      <c r="F3014" s="148"/>
      <c r="G3014" s="147"/>
      <c r="H3014" s="147"/>
      <c r="I3014" s="121"/>
    </row>
    <row r="3015" spans="4:9" x14ac:dyDescent="0.3">
      <c r="D3015" s="147"/>
      <c r="E3015" s="147"/>
      <c r="F3015" s="148"/>
      <c r="G3015" s="147"/>
      <c r="H3015" s="147"/>
      <c r="I3015" s="121"/>
    </row>
    <row r="3016" spans="4:9" x14ac:dyDescent="0.3">
      <c r="D3016" s="147"/>
      <c r="E3016" s="147"/>
      <c r="F3016" s="148"/>
      <c r="G3016" s="147"/>
      <c r="H3016" s="147"/>
      <c r="I3016" s="121"/>
    </row>
    <row r="3017" spans="4:9" x14ac:dyDescent="0.3">
      <c r="D3017" s="147"/>
      <c r="E3017" s="147"/>
      <c r="F3017" s="148"/>
      <c r="G3017" s="147"/>
      <c r="H3017" s="147"/>
      <c r="I3017" s="121"/>
    </row>
    <row r="3018" spans="4:9" x14ac:dyDescent="0.3">
      <c r="D3018" s="147"/>
      <c r="E3018" s="147"/>
      <c r="F3018" s="148"/>
      <c r="G3018" s="147"/>
      <c r="H3018" s="147"/>
      <c r="I3018" s="121"/>
    </row>
    <row r="3019" spans="4:9" x14ac:dyDescent="0.3">
      <c r="D3019" s="147"/>
      <c r="E3019" s="147"/>
      <c r="F3019" s="148"/>
      <c r="G3019" s="147"/>
      <c r="H3019" s="147"/>
      <c r="I3019" s="121"/>
    </row>
    <row r="3020" spans="4:9" x14ac:dyDescent="0.3">
      <c r="D3020" s="147"/>
      <c r="E3020" s="147"/>
      <c r="F3020" s="148"/>
      <c r="G3020" s="147"/>
      <c r="H3020" s="147"/>
      <c r="I3020" s="121"/>
    </row>
    <row r="3021" spans="4:9" x14ac:dyDescent="0.3">
      <c r="D3021" s="147"/>
      <c r="E3021" s="147"/>
      <c r="F3021" s="148"/>
      <c r="G3021" s="147"/>
      <c r="H3021" s="147"/>
      <c r="I3021" s="121"/>
    </row>
    <row r="3022" spans="4:9" x14ac:dyDescent="0.3">
      <c r="D3022" s="147"/>
      <c r="E3022" s="147"/>
      <c r="F3022" s="148"/>
      <c r="G3022" s="147"/>
      <c r="H3022" s="147"/>
      <c r="I3022" s="121"/>
    </row>
    <row r="3023" spans="4:9" x14ac:dyDescent="0.3">
      <c r="D3023" s="147"/>
      <c r="E3023" s="147"/>
      <c r="F3023" s="148"/>
      <c r="G3023" s="147"/>
      <c r="H3023" s="147"/>
      <c r="I3023" s="121"/>
    </row>
    <row r="3024" spans="4:9" x14ac:dyDescent="0.3">
      <c r="D3024" s="147"/>
      <c r="E3024" s="147"/>
      <c r="F3024" s="148"/>
      <c r="G3024" s="147"/>
      <c r="H3024" s="147"/>
      <c r="I3024" s="121"/>
    </row>
    <row r="3025" spans="4:9" x14ac:dyDescent="0.3">
      <c r="D3025" s="147"/>
      <c r="E3025" s="147"/>
      <c r="F3025" s="148"/>
      <c r="G3025" s="147"/>
      <c r="H3025" s="147"/>
      <c r="I3025" s="121"/>
    </row>
    <row r="3026" spans="4:9" x14ac:dyDescent="0.3">
      <c r="D3026" s="147"/>
      <c r="E3026" s="147"/>
      <c r="F3026" s="148"/>
      <c r="G3026" s="147"/>
      <c r="H3026" s="147"/>
      <c r="I3026" s="121"/>
    </row>
    <row r="3027" spans="4:9" x14ac:dyDescent="0.3">
      <c r="D3027" s="147"/>
      <c r="E3027" s="147"/>
      <c r="F3027" s="148"/>
      <c r="G3027" s="147"/>
      <c r="H3027" s="147"/>
      <c r="I3027" s="121"/>
    </row>
    <row r="3028" spans="4:9" x14ac:dyDescent="0.3">
      <c r="D3028" s="147"/>
      <c r="E3028" s="147"/>
      <c r="F3028" s="148"/>
      <c r="G3028" s="147"/>
      <c r="H3028" s="147"/>
      <c r="I3028" s="121"/>
    </row>
    <row r="3029" spans="4:9" x14ac:dyDescent="0.3">
      <c r="D3029" s="147"/>
      <c r="E3029" s="147"/>
      <c r="F3029" s="148"/>
      <c r="G3029" s="147"/>
      <c r="H3029" s="147"/>
      <c r="I3029" s="121"/>
    </row>
    <row r="3030" spans="4:9" x14ac:dyDescent="0.3">
      <c r="D3030" s="147"/>
      <c r="E3030" s="147"/>
      <c r="F3030" s="148"/>
      <c r="G3030" s="147"/>
      <c r="H3030" s="147"/>
      <c r="I3030" s="121"/>
    </row>
    <row r="3031" spans="4:9" x14ac:dyDescent="0.3">
      <c r="D3031" s="147"/>
      <c r="E3031" s="147"/>
      <c r="F3031" s="148"/>
      <c r="G3031" s="147"/>
      <c r="H3031" s="147"/>
      <c r="I3031" s="121"/>
    </row>
    <row r="3032" spans="4:9" x14ac:dyDescent="0.3">
      <c r="D3032" s="147"/>
      <c r="E3032" s="147"/>
      <c r="F3032" s="148"/>
      <c r="G3032" s="147"/>
      <c r="H3032" s="147"/>
      <c r="I3032" s="121"/>
    </row>
    <row r="3033" spans="4:9" x14ac:dyDescent="0.3">
      <c r="D3033" s="147"/>
      <c r="E3033" s="147"/>
      <c r="F3033" s="148"/>
      <c r="G3033" s="147"/>
      <c r="H3033" s="147"/>
      <c r="I3033" s="121"/>
    </row>
    <row r="3034" spans="4:9" x14ac:dyDescent="0.3">
      <c r="D3034" s="147"/>
      <c r="E3034" s="147"/>
      <c r="F3034" s="148"/>
      <c r="G3034" s="147"/>
      <c r="H3034" s="147"/>
      <c r="I3034" s="121"/>
    </row>
    <row r="3035" spans="4:9" x14ac:dyDescent="0.3">
      <c r="D3035" s="147"/>
      <c r="E3035" s="147"/>
      <c r="F3035" s="148"/>
      <c r="G3035" s="147"/>
      <c r="H3035" s="147"/>
      <c r="I3035" s="121"/>
    </row>
    <row r="3036" spans="4:9" x14ac:dyDescent="0.3">
      <c r="D3036" s="147"/>
      <c r="E3036" s="147"/>
      <c r="F3036" s="148"/>
      <c r="G3036" s="147"/>
      <c r="H3036" s="147"/>
      <c r="I3036" s="121"/>
    </row>
    <row r="3037" spans="4:9" x14ac:dyDescent="0.3">
      <c r="D3037" s="147"/>
      <c r="E3037" s="147"/>
      <c r="F3037" s="148"/>
      <c r="G3037" s="147"/>
      <c r="H3037" s="147"/>
      <c r="I3037" s="121"/>
    </row>
    <row r="3038" spans="4:9" x14ac:dyDescent="0.3">
      <c r="D3038" s="147"/>
      <c r="E3038" s="147"/>
      <c r="F3038" s="148"/>
      <c r="G3038" s="147"/>
      <c r="H3038" s="147"/>
      <c r="I3038" s="121"/>
    </row>
    <row r="3039" spans="4:9" x14ac:dyDescent="0.3">
      <c r="D3039" s="147"/>
      <c r="E3039" s="147"/>
      <c r="F3039" s="148"/>
      <c r="G3039" s="147"/>
      <c r="H3039" s="147"/>
      <c r="I3039" s="121"/>
    </row>
    <row r="3040" spans="4:9" x14ac:dyDescent="0.3">
      <c r="D3040" s="147"/>
      <c r="E3040" s="147"/>
      <c r="F3040" s="148"/>
      <c r="G3040" s="147"/>
      <c r="H3040" s="147"/>
      <c r="I3040" s="121"/>
    </row>
    <row r="3041" spans="4:9" x14ac:dyDescent="0.3">
      <c r="D3041" s="147"/>
      <c r="E3041" s="147"/>
      <c r="F3041" s="148"/>
      <c r="G3041" s="147"/>
      <c r="H3041" s="147"/>
      <c r="I3041" s="121"/>
    </row>
    <row r="3042" spans="4:9" x14ac:dyDescent="0.3">
      <c r="D3042" s="147"/>
      <c r="E3042" s="147"/>
      <c r="F3042" s="148"/>
      <c r="G3042" s="147"/>
      <c r="H3042" s="147"/>
      <c r="I3042" s="121"/>
    </row>
    <row r="3043" spans="4:9" x14ac:dyDescent="0.3">
      <c r="D3043" s="147"/>
      <c r="E3043" s="147"/>
      <c r="F3043" s="148"/>
      <c r="G3043" s="147"/>
      <c r="H3043" s="147"/>
      <c r="I3043" s="121"/>
    </row>
    <row r="3044" spans="4:9" x14ac:dyDescent="0.3">
      <c r="D3044" s="147"/>
      <c r="E3044" s="147"/>
      <c r="F3044" s="148"/>
      <c r="G3044" s="147"/>
      <c r="H3044" s="147"/>
      <c r="I3044" s="121"/>
    </row>
    <row r="3045" spans="4:9" x14ac:dyDescent="0.3">
      <c r="D3045" s="147"/>
      <c r="E3045" s="147"/>
      <c r="F3045" s="148"/>
      <c r="G3045" s="147"/>
      <c r="H3045" s="147"/>
      <c r="I3045" s="121"/>
    </row>
    <row r="3046" spans="4:9" x14ac:dyDescent="0.3">
      <c r="D3046" s="147"/>
      <c r="E3046" s="147"/>
      <c r="F3046" s="148"/>
      <c r="G3046" s="147"/>
      <c r="H3046" s="147"/>
      <c r="I3046" s="121"/>
    </row>
    <row r="3047" spans="4:9" x14ac:dyDescent="0.3">
      <c r="D3047" s="147"/>
      <c r="E3047" s="147"/>
      <c r="F3047" s="148"/>
      <c r="G3047" s="147"/>
      <c r="H3047" s="147"/>
      <c r="I3047" s="121"/>
    </row>
    <row r="3048" spans="4:9" x14ac:dyDescent="0.3">
      <c r="D3048" s="147"/>
      <c r="E3048" s="147"/>
      <c r="F3048" s="148"/>
      <c r="G3048" s="147"/>
      <c r="H3048" s="147"/>
      <c r="I3048" s="121"/>
    </row>
    <row r="3049" spans="4:9" x14ac:dyDescent="0.3">
      <c r="D3049" s="147"/>
      <c r="E3049" s="147"/>
      <c r="F3049" s="148"/>
      <c r="G3049" s="147"/>
      <c r="H3049" s="147"/>
      <c r="I3049" s="121"/>
    </row>
    <row r="3050" spans="4:9" x14ac:dyDescent="0.3">
      <c r="D3050" s="147"/>
      <c r="E3050" s="147"/>
      <c r="F3050" s="148"/>
      <c r="G3050" s="147"/>
      <c r="H3050" s="147"/>
      <c r="I3050" s="121"/>
    </row>
    <row r="3051" spans="4:9" x14ac:dyDescent="0.3">
      <c r="D3051" s="147"/>
      <c r="E3051" s="147"/>
      <c r="F3051" s="148"/>
      <c r="G3051" s="147"/>
      <c r="H3051" s="147"/>
      <c r="I3051" s="121"/>
    </row>
    <row r="3052" spans="4:9" x14ac:dyDescent="0.3">
      <c r="D3052" s="147"/>
      <c r="E3052" s="147"/>
      <c r="F3052" s="148"/>
      <c r="G3052" s="147"/>
      <c r="H3052" s="147"/>
      <c r="I3052" s="121"/>
    </row>
    <row r="3053" spans="4:9" x14ac:dyDescent="0.3">
      <c r="D3053" s="147"/>
      <c r="E3053" s="147"/>
      <c r="F3053" s="148"/>
      <c r="G3053" s="147"/>
      <c r="H3053" s="147"/>
      <c r="I3053" s="121"/>
    </row>
    <row r="3054" spans="4:9" x14ac:dyDescent="0.3">
      <c r="D3054" s="147"/>
      <c r="E3054" s="147"/>
      <c r="F3054" s="148"/>
      <c r="G3054" s="147"/>
      <c r="H3054" s="147"/>
      <c r="I3054" s="121"/>
    </row>
    <row r="3055" spans="4:9" x14ac:dyDescent="0.3">
      <c r="D3055" s="147"/>
      <c r="E3055" s="147"/>
      <c r="F3055" s="148"/>
      <c r="G3055" s="147"/>
      <c r="H3055" s="147"/>
      <c r="I3055" s="121"/>
    </row>
    <row r="3056" spans="4:9" x14ac:dyDescent="0.3">
      <c r="D3056" s="147"/>
      <c r="E3056" s="147"/>
      <c r="F3056" s="148"/>
      <c r="G3056" s="147"/>
      <c r="H3056" s="147"/>
      <c r="I3056" s="121"/>
    </row>
    <row r="3057" spans="4:9" x14ac:dyDescent="0.3">
      <c r="D3057" s="147"/>
      <c r="E3057" s="147"/>
      <c r="F3057" s="148"/>
      <c r="G3057" s="147"/>
      <c r="H3057" s="147"/>
      <c r="I3057" s="121"/>
    </row>
    <row r="3058" spans="4:9" x14ac:dyDescent="0.3">
      <c r="D3058" s="147"/>
      <c r="E3058" s="147"/>
      <c r="F3058" s="148"/>
      <c r="G3058" s="147"/>
      <c r="H3058" s="147"/>
      <c r="I3058" s="121"/>
    </row>
    <row r="3059" spans="4:9" x14ac:dyDescent="0.3">
      <c r="D3059" s="147"/>
      <c r="E3059" s="147"/>
      <c r="F3059" s="148"/>
      <c r="G3059" s="147"/>
      <c r="H3059" s="147"/>
      <c r="I3059" s="121"/>
    </row>
    <row r="3060" spans="4:9" x14ac:dyDescent="0.3">
      <c r="D3060" s="147"/>
      <c r="E3060" s="147"/>
      <c r="F3060" s="148"/>
      <c r="G3060" s="147"/>
      <c r="H3060" s="147"/>
      <c r="I3060" s="121"/>
    </row>
    <row r="3061" spans="4:9" x14ac:dyDescent="0.3">
      <c r="D3061" s="147"/>
      <c r="E3061" s="147"/>
      <c r="F3061" s="148"/>
      <c r="G3061" s="147"/>
      <c r="H3061" s="147"/>
      <c r="I3061" s="121"/>
    </row>
    <row r="3062" spans="4:9" x14ac:dyDescent="0.3">
      <c r="D3062" s="147"/>
      <c r="E3062" s="147"/>
      <c r="F3062" s="148"/>
      <c r="G3062" s="147"/>
      <c r="H3062" s="147"/>
      <c r="I3062" s="121"/>
    </row>
    <row r="3063" spans="4:9" x14ac:dyDescent="0.3">
      <c r="D3063" s="147"/>
      <c r="E3063" s="147"/>
      <c r="F3063" s="148"/>
      <c r="G3063" s="147"/>
      <c r="H3063" s="147"/>
      <c r="I3063" s="121"/>
    </row>
    <row r="3064" spans="4:9" x14ac:dyDescent="0.3">
      <c r="D3064" s="147"/>
      <c r="E3064" s="147"/>
      <c r="F3064" s="148"/>
      <c r="G3064" s="147"/>
      <c r="H3064" s="147"/>
      <c r="I3064" s="121"/>
    </row>
    <row r="3065" spans="4:9" x14ac:dyDescent="0.3">
      <c r="D3065" s="147"/>
      <c r="E3065" s="147"/>
      <c r="F3065" s="148"/>
      <c r="G3065" s="147"/>
      <c r="H3065" s="147"/>
      <c r="I3065" s="121"/>
    </row>
    <row r="3066" spans="4:9" x14ac:dyDescent="0.3">
      <c r="D3066" s="147"/>
      <c r="E3066" s="147"/>
      <c r="F3066" s="148"/>
      <c r="G3066" s="147"/>
      <c r="H3066" s="147"/>
      <c r="I3066" s="121"/>
    </row>
    <row r="3067" spans="4:9" x14ac:dyDescent="0.3">
      <c r="D3067" s="147"/>
      <c r="E3067" s="147"/>
      <c r="F3067" s="148"/>
      <c r="G3067" s="147"/>
      <c r="H3067" s="147"/>
      <c r="I3067" s="121"/>
    </row>
    <row r="3068" spans="4:9" x14ac:dyDescent="0.3">
      <c r="D3068" s="147"/>
      <c r="E3068" s="147"/>
      <c r="F3068" s="148"/>
      <c r="G3068" s="147"/>
      <c r="H3068" s="147"/>
      <c r="I3068" s="121"/>
    </row>
    <row r="3069" spans="4:9" x14ac:dyDescent="0.3">
      <c r="D3069" s="147"/>
      <c r="E3069" s="147"/>
      <c r="F3069" s="148"/>
      <c r="G3069" s="147"/>
      <c r="H3069" s="147"/>
      <c r="I3069" s="121"/>
    </row>
    <row r="3070" spans="4:9" x14ac:dyDescent="0.3">
      <c r="D3070" s="147"/>
      <c r="E3070" s="147"/>
      <c r="F3070" s="148"/>
      <c r="G3070" s="147"/>
      <c r="H3070" s="147"/>
      <c r="I3070" s="121"/>
    </row>
    <row r="3071" spans="4:9" x14ac:dyDescent="0.3">
      <c r="D3071" s="147"/>
      <c r="E3071" s="147"/>
      <c r="F3071" s="148"/>
      <c r="G3071" s="147"/>
      <c r="H3071" s="147"/>
      <c r="I3071" s="121"/>
    </row>
    <row r="3072" spans="4:9" x14ac:dyDescent="0.3">
      <c r="D3072" s="147"/>
      <c r="E3072" s="147"/>
      <c r="F3072" s="148"/>
      <c r="G3072" s="147"/>
      <c r="H3072" s="147"/>
      <c r="I3072" s="121"/>
    </row>
    <row r="3073" spans="4:9" x14ac:dyDescent="0.3">
      <c r="D3073" s="147"/>
      <c r="E3073" s="147"/>
      <c r="F3073" s="148"/>
      <c r="G3073" s="147"/>
      <c r="H3073" s="147"/>
      <c r="I3073" s="121"/>
    </row>
    <row r="3074" spans="4:9" x14ac:dyDescent="0.3">
      <c r="D3074" s="147"/>
      <c r="E3074" s="147"/>
      <c r="F3074" s="148"/>
      <c r="G3074" s="147"/>
      <c r="H3074" s="147"/>
      <c r="I3074" s="121"/>
    </row>
    <row r="3075" spans="4:9" x14ac:dyDescent="0.3">
      <c r="D3075" s="147"/>
      <c r="E3075" s="147"/>
      <c r="F3075" s="148"/>
      <c r="G3075" s="147"/>
      <c r="H3075" s="147"/>
      <c r="I3075" s="121"/>
    </row>
    <row r="3076" spans="4:9" x14ac:dyDescent="0.3">
      <c r="D3076" s="147"/>
      <c r="E3076" s="147"/>
      <c r="F3076" s="148"/>
      <c r="G3076" s="147"/>
      <c r="H3076" s="147"/>
      <c r="I3076" s="121"/>
    </row>
    <row r="3077" spans="4:9" x14ac:dyDescent="0.3">
      <c r="D3077" s="147"/>
      <c r="E3077" s="147"/>
      <c r="F3077" s="148"/>
      <c r="G3077" s="147"/>
      <c r="H3077" s="147"/>
      <c r="I3077" s="121"/>
    </row>
    <row r="3078" spans="4:9" x14ac:dyDescent="0.3">
      <c r="D3078" s="147"/>
      <c r="E3078" s="147"/>
      <c r="F3078" s="148"/>
      <c r="G3078" s="147"/>
      <c r="H3078" s="147"/>
      <c r="I3078" s="121"/>
    </row>
    <row r="3079" spans="4:9" x14ac:dyDescent="0.3">
      <c r="D3079" s="147"/>
      <c r="E3079" s="147"/>
      <c r="F3079" s="148"/>
      <c r="G3079" s="147"/>
      <c r="H3079" s="147"/>
      <c r="I3079" s="121"/>
    </row>
    <row r="3080" spans="4:9" x14ac:dyDescent="0.3">
      <c r="D3080" s="147"/>
      <c r="E3080" s="147"/>
      <c r="F3080" s="148"/>
      <c r="G3080" s="147"/>
      <c r="H3080" s="147"/>
      <c r="I3080" s="121"/>
    </row>
    <row r="3081" spans="4:9" x14ac:dyDescent="0.3">
      <c r="D3081" s="147"/>
      <c r="E3081" s="147"/>
      <c r="F3081" s="148"/>
      <c r="G3081" s="147"/>
      <c r="H3081" s="147"/>
      <c r="I3081" s="121"/>
    </row>
    <row r="3082" spans="4:9" x14ac:dyDescent="0.3">
      <c r="D3082" s="147"/>
      <c r="E3082" s="147"/>
      <c r="F3082" s="148"/>
      <c r="G3082" s="147"/>
      <c r="H3082" s="147"/>
      <c r="I3082" s="121"/>
    </row>
    <row r="3083" spans="4:9" x14ac:dyDescent="0.3">
      <c r="D3083" s="147"/>
      <c r="E3083" s="147"/>
      <c r="F3083" s="148"/>
      <c r="G3083" s="147"/>
      <c r="H3083" s="147"/>
      <c r="I3083" s="121"/>
    </row>
    <row r="3084" spans="4:9" x14ac:dyDescent="0.3">
      <c r="D3084" s="147"/>
      <c r="E3084" s="147"/>
      <c r="F3084" s="148"/>
      <c r="G3084" s="147"/>
      <c r="H3084" s="147"/>
      <c r="I3084" s="121"/>
    </row>
    <row r="3085" spans="4:9" x14ac:dyDescent="0.3">
      <c r="D3085" s="147"/>
      <c r="E3085" s="147"/>
      <c r="F3085" s="148"/>
      <c r="G3085" s="147"/>
      <c r="H3085" s="147"/>
      <c r="I3085" s="121"/>
    </row>
    <row r="3086" spans="4:9" x14ac:dyDescent="0.3">
      <c r="D3086" s="147"/>
      <c r="E3086" s="147"/>
      <c r="F3086" s="148"/>
      <c r="G3086" s="147"/>
      <c r="H3086" s="147"/>
      <c r="I3086" s="121"/>
    </row>
    <row r="3087" spans="4:9" x14ac:dyDescent="0.3">
      <c r="D3087" s="147"/>
      <c r="E3087" s="147"/>
      <c r="F3087" s="148"/>
      <c r="G3087" s="147"/>
      <c r="H3087" s="147"/>
      <c r="I3087" s="121"/>
    </row>
    <row r="3088" spans="4:9" x14ac:dyDescent="0.3">
      <c r="D3088" s="147"/>
      <c r="E3088" s="147"/>
      <c r="F3088" s="148"/>
      <c r="G3088" s="147"/>
      <c r="H3088" s="147"/>
      <c r="I3088" s="121"/>
    </row>
    <row r="3089" spans="4:9" x14ac:dyDescent="0.3">
      <c r="D3089" s="147"/>
      <c r="E3089" s="147"/>
      <c r="F3089" s="148"/>
      <c r="G3089" s="147"/>
      <c r="H3089" s="147"/>
      <c r="I3089" s="121"/>
    </row>
    <row r="3090" spans="4:9" x14ac:dyDescent="0.3">
      <c r="D3090" s="147"/>
      <c r="E3090" s="147"/>
      <c r="F3090" s="148"/>
      <c r="G3090" s="147"/>
      <c r="H3090" s="147"/>
      <c r="I3090" s="121"/>
    </row>
    <row r="3091" spans="4:9" x14ac:dyDescent="0.3">
      <c r="D3091" s="147"/>
      <c r="E3091" s="147"/>
      <c r="F3091" s="148"/>
      <c r="G3091" s="147"/>
      <c r="H3091" s="147"/>
      <c r="I3091" s="121"/>
    </row>
    <row r="3092" spans="4:9" x14ac:dyDescent="0.3">
      <c r="D3092" s="147"/>
      <c r="E3092" s="147"/>
      <c r="F3092" s="148"/>
      <c r="G3092" s="147"/>
      <c r="H3092" s="147"/>
      <c r="I3092" s="121"/>
    </row>
    <row r="3093" spans="4:9" x14ac:dyDescent="0.3">
      <c r="D3093" s="147"/>
      <c r="E3093" s="147"/>
      <c r="F3093" s="148"/>
      <c r="G3093" s="147"/>
      <c r="H3093" s="147"/>
      <c r="I3093" s="121"/>
    </row>
    <row r="3094" spans="4:9" x14ac:dyDescent="0.3">
      <c r="D3094" s="147"/>
      <c r="E3094" s="147"/>
      <c r="F3094" s="148"/>
      <c r="G3094" s="147"/>
      <c r="H3094" s="147"/>
      <c r="I3094" s="121"/>
    </row>
    <row r="3095" spans="4:9" x14ac:dyDescent="0.3">
      <c r="D3095" s="147"/>
      <c r="E3095" s="147"/>
      <c r="F3095" s="148"/>
      <c r="G3095" s="147"/>
      <c r="H3095" s="147"/>
      <c r="I3095" s="121"/>
    </row>
    <row r="3096" spans="4:9" x14ac:dyDescent="0.3">
      <c r="D3096" s="147"/>
      <c r="E3096" s="147"/>
      <c r="F3096" s="148"/>
      <c r="G3096" s="147"/>
      <c r="H3096" s="147"/>
      <c r="I3096" s="121"/>
    </row>
    <row r="3097" spans="4:9" x14ac:dyDescent="0.3">
      <c r="D3097" s="147"/>
      <c r="E3097" s="147"/>
      <c r="F3097" s="148"/>
      <c r="G3097" s="147"/>
      <c r="H3097" s="147"/>
      <c r="I3097" s="121"/>
    </row>
    <row r="3098" spans="4:9" x14ac:dyDescent="0.3">
      <c r="D3098" s="147"/>
      <c r="E3098" s="147"/>
      <c r="F3098" s="148"/>
      <c r="G3098" s="147"/>
      <c r="H3098" s="147"/>
      <c r="I3098" s="121"/>
    </row>
    <row r="3099" spans="4:9" x14ac:dyDescent="0.3">
      <c r="D3099" s="147"/>
      <c r="E3099" s="147"/>
      <c r="F3099" s="148"/>
      <c r="G3099" s="147"/>
      <c r="H3099" s="147"/>
      <c r="I3099" s="121"/>
    </row>
    <row r="3100" spans="4:9" x14ac:dyDescent="0.3">
      <c r="D3100" s="147"/>
      <c r="E3100" s="147"/>
      <c r="F3100" s="148"/>
      <c r="G3100" s="147"/>
      <c r="H3100" s="147"/>
      <c r="I3100" s="121"/>
    </row>
    <row r="3101" spans="4:9" x14ac:dyDescent="0.3">
      <c r="D3101" s="147"/>
      <c r="E3101" s="147"/>
      <c r="F3101" s="148"/>
      <c r="G3101" s="147"/>
      <c r="H3101" s="147"/>
      <c r="I3101" s="121"/>
    </row>
    <row r="3102" spans="4:9" x14ac:dyDescent="0.3">
      <c r="D3102" s="147"/>
      <c r="E3102" s="147"/>
      <c r="F3102" s="148"/>
      <c r="G3102" s="147"/>
      <c r="H3102" s="147"/>
      <c r="I3102" s="121"/>
    </row>
    <row r="3103" spans="4:9" x14ac:dyDescent="0.3">
      <c r="D3103" s="147"/>
      <c r="E3103" s="147"/>
      <c r="F3103" s="148"/>
      <c r="G3103" s="147"/>
      <c r="H3103" s="147"/>
      <c r="I3103" s="121"/>
    </row>
    <row r="3104" spans="4:9" x14ac:dyDescent="0.3">
      <c r="D3104" s="147"/>
      <c r="E3104" s="147"/>
      <c r="F3104" s="148"/>
      <c r="G3104" s="147"/>
      <c r="H3104" s="147"/>
      <c r="I3104" s="121"/>
    </row>
    <row r="3105" spans="4:9" x14ac:dyDescent="0.3">
      <c r="D3105" s="147"/>
      <c r="E3105" s="147"/>
      <c r="F3105" s="148"/>
      <c r="G3105" s="147"/>
      <c r="H3105" s="147"/>
      <c r="I3105" s="121"/>
    </row>
    <row r="3106" spans="4:9" x14ac:dyDescent="0.3">
      <c r="D3106" s="147"/>
      <c r="E3106" s="147"/>
      <c r="F3106" s="148"/>
      <c r="G3106" s="147"/>
      <c r="H3106" s="147"/>
      <c r="I3106" s="121"/>
    </row>
    <row r="3107" spans="4:9" x14ac:dyDescent="0.3">
      <c r="D3107" s="147"/>
      <c r="E3107" s="147"/>
      <c r="F3107" s="148"/>
      <c r="G3107" s="147"/>
      <c r="H3107" s="147"/>
      <c r="I3107" s="121"/>
    </row>
    <row r="3108" spans="4:9" x14ac:dyDescent="0.3">
      <c r="D3108" s="147"/>
      <c r="E3108" s="147"/>
      <c r="F3108" s="148"/>
      <c r="G3108" s="147"/>
      <c r="H3108" s="147"/>
      <c r="I3108" s="121"/>
    </row>
    <row r="3109" spans="4:9" x14ac:dyDescent="0.3">
      <c r="D3109" s="147"/>
      <c r="E3109" s="147"/>
      <c r="F3109" s="148"/>
      <c r="G3109" s="147"/>
      <c r="H3109" s="147"/>
      <c r="I3109" s="121"/>
    </row>
    <row r="3110" spans="4:9" x14ac:dyDescent="0.3">
      <c r="D3110" s="147"/>
      <c r="E3110" s="147"/>
      <c r="F3110" s="148"/>
      <c r="G3110" s="147"/>
      <c r="H3110" s="147"/>
      <c r="I3110" s="121"/>
    </row>
    <row r="3111" spans="4:9" x14ac:dyDescent="0.3">
      <c r="D3111" s="147"/>
      <c r="E3111" s="147"/>
      <c r="F3111" s="148"/>
      <c r="G3111" s="147"/>
      <c r="H3111" s="147"/>
      <c r="I3111" s="121"/>
    </row>
    <row r="3112" spans="4:9" x14ac:dyDescent="0.3">
      <c r="D3112" s="147"/>
      <c r="E3112" s="147"/>
      <c r="F3112" s="148"/>
      <c r="G3112" s="147"/>
      <c r="H3112" s="147"/>
      <c r="I3112" s="121"/>
    </row>
    <row r="3113" spans="4:9" x14ac:dyDescent="0.3">
      <c r="D3113" s="147"/>
      <c r="E3113" s="147"/>
      <c r="F3113" s="148"/>
      <c r="G3113" s="147"/>
      <c r="H3113" s="147"/>
      <c r="I3113" s="121"/>
    </row>
    <row r="3114" spans="4:9" x14ac:dyDescent="0.3">
      <c r="D3114" s="147"/>
      <c r="E3114" s="147"/>
      <c r="F3114" s="148"/>
      <c r="G3114" s="147"/>
      <c r="H3114" s="147"/>
      <c r="I3114" s="121"/>
    </row>
    <row r="3115" spans="4:9" x14ac:dyDescent="0.3">
      <c r="D3115" s="147"/>
      <c r="E3115" s="147"/>
      <c r="F3115" s="148"/>
      <c r="G3115" s="147"/>
      <c r="H3115" s="147"/>
      <c r="I3115" s="121"/>
    </row>
    <row r="3116" spans="4:9" x14ac:dyDescent="0.3">
      <c r="D3116" s="147"/>
      <c r="E3116" s="147"/>
      <c r="F3116" s="148"/>
      <c r="G3116" s="147"/>
      <c r="H3116" s="147"/>
      <c r="I3116" s="121"/>
    </row>
    <row r="3117" spans="4:9" x14ac:dyDescent="0.3">
      <c r="D3117" s="147"/>
      <c r="E3117" s="147"/>
      <c r="F3117" s="148"/>
      <c r="G3117" s="147"/>
      <c r="H3117" s="147"/>
      <c r="I3117" s="121"/>
    </row>
    <row r="3118" spans="4:9" x14ac:dyDescent="0.3">
      <c r="D3118" s="147"/>
      <c r="E3118" s="147"/>
      <c r="F3118" s="148"/>
      <c r="G3118" s="147"/>
      <c r="H3118" s="147"/>
      <c r="I3118" s="121"/>
    </row>
    <row r="3119" spans="4:9" x14ac:dyDescent="0.3">
      <c r="D3119" s="147"/>
      <c r="E3119" s="147"/>
      <c r="F3119" s="148"/>
      <c r="G3119" s="147"/>
      <c r="H3119" s="147"/>
      <c r="I3119" s="121"/>
    </row>
    <row r="3120" spans="4:9" x14ac:dyDescent="0.3">
      <c r="D3120" s="147"/>
      <c r="E3120" s="147"/>
      <c r="F3120" s="148"/>
      <c r="G3120" s="147"/>
      <c r="H3120" s="147"/>
      <c r="I3120" s="121"/>
    </row>
    <row r="3121" spans="4:9" x14ac:dyDescent="0.3">
      <c r="D3121" s="147"/>
      <c r="E3121" s="147"/>
      <c r="F3121" s="148"/>
      <c r="G3121" s="147"/>
      <c r="H3121" s="147"/>
      <c r="I3121" s="121"/>
    </row>
    <row r="3122" spans="4:9" x14ac:dyDescent="0.3">
      <c r="D3122" s="147"/>
      <c r="E3122" s="147"/>
      <c r="F3122" s="148"/>
      <c r="G3122" s="147"/>
      <c r="H3122" s="147"/>
      <c r="I3122" s="121"/>
    </row>
    <row r="3123" spans="4:9" x14ac:dyDescent="0.3">
      <c r="D3123" s="147"/>
      <c r="E3123" s="147"/>
      <c r="F3123" s="148"/>
      <c r="G3123" s="147"/>
      <c r="H3123" s="147"/>
      <c r="I3123" s="121"/>
    </row>
    <row r="3124" spans="4:9" x14ac:dyDescent="0.3">
      <c r="D3124" s="147"/>
      <c r="E3124" s="147"/>
      <c r="F3124" s="148"/>
      <c r="G3124" s="147"/>
      <c r="H3124" s="147"/>
      <c r="I3124" s="121"/>
    </row>
    <row r="3125" spans="4:9" x14ac:dyDescent="0.3">
      <c r="D3125" s="147"/>
      <c r="E3125" s="147"/>
      <c r="F3125" s="148"/>
      <c r="G3125" s="147"/>
      <c r="H3125" s="147"/>
      <c r="I3125" s="121"/>
    </row>
    <row r="3126" spans="4:9" x14ac:dyDescent="0.3">
      <c r="D3126" s="147"/>
      <c r="E3126" s="147"/>
      <c r="F3126" s="148"/>
      <c r="G3126" s="147"/>
      <c r="H3126" s="147"/>
      <c r="I3126" s="121"/>
    </row>
    <row r="3127" spans="4:9" x14ac:dyDescent="0.3">
      <c r="D3127" s="147"/>
      <c r="E3127" s="147"/>
      <c r="F3127" s="148"/>
      <c r="G3127" s="147"/>
      <c r="H3127" s="147"/>
      <c r="I3127" s="121"/>
    </row>
    <row r="3128" spans="4:9" x14ac:dyDescent="0.3">
      <c r="D3128" s="147"/>
      <c r="E3128" s="147"/>
      <c r="F3128" s="148"/>
      <c r="G3128" s="147"/>
      <c r="H3128" s="147"/>
      <c r="I3128" s="121"/>
    </row>
    <row r="3129" spans="4:9" x14ac:dyDescent="0.3">
      <c r="D3129" s="147"/>
      <c r="E3129" s="147"/>
      <c r="F3129" s="148"/>
      <c r="G3129" s="147"/>
      <c r="H3129" s="147"/>
      <c r="I3129" s="121"/>
    </row>
    <row r="3130" spans="4:9" x14ac:dyDescent="0.3">
      <c r="D3130" s="147"/>
      <c r="E3130" s="147"/>
      <c r="F3130" s="148"/>
      <c r="G3130" s="147"/>
      <c r="H3130" s="147"/>
      <c r="I3130" s="121"/>
    </row>
    <row r="3131" spans="4:9" x14ac:dyDescent="0.3">
      <c r="D3131" s="147"/>
      <c r="E3131" s="147"/>
      <c r="F3131" s="148"/>
      <c r="G3131" s="147"/>
      <c r="H3131" s="147"/>
      <c r="I3131" s="121"/>
    </row>
    <row r="3132" spans="4:9" x14ac:dyDescent="0.3">
      <c r="D3132" s="147"/>
      <c r="E3132" s="147"/>
      <c r="F3132" s="148"/>
      <c r="G3132" s="147"/>
      <c r="H3132" s="147"/>
      <c r="I3132" s="121"/>
    </row>
    <row r="3133" spans="4:9" x14ac:dyDescent="0.3">
      <c r="D3133" s="147"/>
      <c r="E3133" s="147"/>
      <c r="F3133" s="148"/>
      <c r="G3133" s="147"/>
      <c r="H3133" s="147"/>
      <c r="I3133" s="121"/>
    </row>
    <row r="3134" spans="4:9" x14ac:dyDescent="0.3">
      <c r="D3134" s="147"/>
      <c r="E3134" s="147"/>
      <c r="F3134" s="148"/>
      <c r="G3134" s="147"/>
      <c r="H3134" s="147"/>
      <c r="I3134" s="121"/>
    </row>
    <row r="3135" spans="4:9" x14ac:dyDescent="0.3">
      <c r="D3135" s="147"/>
      <c r="E3135" s="147"/>
      <c r="F3135" s="148"/>
      <c r="G3135" s="147"/>
      <c r="H3135" s="147"/>
      <c r="I3135" s="121"/>
    </row>
    <row r="3136" spans="4:9" x14ac:dyDescent="0.3">
      <c r="D3136" s="147"/>
      <c r="E3136" s="147"/>
      <c r="F3136" s="148"/>
      <c r="G3136" s="147"/>
      <c r="H3136" s="147"/>
      <c r="I3136" s="121"/>
    </row>
    <row r="3137" spans="4:9" x14ac:dyDescent="0.3">
      <c r="D3137" s="147"/>
      <c r="E3137" s="147"/>
      <c r="F3137" s="148"/>
      <c r="G3137" s="147"/>
      <c r="H3137" s="147"/>
      <c r="I3137" s="121"/>
    </row>
    <row r="3138" spans="4:9" x14ac:dyDescent="0.3">
      <c r="D3138" s="147"/>
      <c r="E3138" s="147"/>
      <c r="F3138" s="148"/>
      <c r="G3138" s="147"/>
      <c r="H3138" s="147"/>
      <c r="I3138" s="121"/>
    </row>
    <row r="3139" spans="4:9" x14ac:dyDescent="0.3">
      <c r="D3139" s="147"/>
      <c r="E3139" s="147"/>
      <c r="F3139" s="148"/>
      <c r="G3139" s="147"/>
      <c r="H3139" s="147"/>
      <c r="I3139" s="121"/>
    </row>
    <row r="3140" spans="4:9" x14ac:dyDescent="0.3">
      <c r="D3140" s="147"/>
      <c r="E3140" s="147"/>
      <c r="F3140" s="148"/>
      <c r="G3140" s="147"/>
      <c r="H3140" s="147"/>
      <c r="I3140" s="121"/>
    </row>
    <row r="3141" spans="4:9" x14ac:dyDescent="0.3">
      <c r="D3141" s="147"/>
      <c r="E3141" s="147"/>
      <c r="F3141" s="148"/>
      <c r="G3141" s="147"/>
      <c r="H3141" s="147"/>
      <c r="I3141" s="121"/>
    </row>
    <row r="3142" spans="4:9" x14ac:dyDescent="0.3">
      <c r="D3142" s="147"/>
      <c r="E3142" s="147"/>
      <c r="F3142" s="148"/>
      <c r="G3142" s="147"/>
      <c r="H3142" s="147"/>
      <c r="I3142" s="121"/>
    </row>
    <row r="3143" spans="4:9" x14ac:dyDescent="0.3">
      <c r="D3143" s="147"/>
      <c r="E3143" s="147"/>
      <c r="F3143" s="148"/>
      <c r="G3143" s="147"/>
      <c r="H3143" s="147"/>
      <c r="I3143" s="121"/>
    </row>
    <row r="3144" spans="4:9" x14ac:dyDescent="0.3">
      <c r="D3144" s="147"/>
      <c r="E3144" s="147"/>
      <c r="F3144" s="148"/>
      <c r="G3144" s="147"/>
      <c r="H3144" s="147"/>
      <c r="I3144" s="121"/>
    </row>
    <row r="3145" spans="4:9" x14ac:dyDescent="0.3">
      <c r="D3145" s="147"/>
      <c r="E3145" s="147"/>
      <c r="F3145" s="148"/>
      <c r="G3145" s="147"/>
      <c r="H3145" s="147"/>
      <c r="I3145" s="121"/>
    </row>
    <row r="3146" spans="4:9" x14ac:dyDescent="0.3">
      <c r="D3146" s="147"/>
      <c r="E3146" s="147"/>
      <c r="F3146" s="148"/>
      <c r="G3146" s="147"/>
      <c r="H3146" s="147"/>
      <c r="I3146" s="121"/>
    </row>
    <row r="3147" spans="4:9" x14ac:dyDescent="0.3">
      <c r="D3147" s="147"/>
      <c r="E3147" s="147"/>
      <c r="F3147" s="148"/>
      <c r="G3147" s="147"/>
      <c r="H3147" s="147"/>
      <c r="I3147" s="121"/>
    </row>
    <row r="3148" spans="4:9" x14ac:dyDescent="0.3">
      <c r="D3148" s="147"/>
      <c r="E3148" s="147"/>
      <c r="F3148" s="148"/>
      <c r="G3148" s="147"/>
      <c r="H3148" s="147"/>
      <c r="I3148" s="121"/>
    </row>
    <row r="3149" spans="4:9" x14ac:dyDescent="0.3">
      <c r="D3149" s="147"/>
      <c r="E3149" s="147"/>
      <c r="F3149" s="148"/>
      <c r="G3149" s="147"/>
      <c r="H3149" s="147"/>
      <c r="I3149" s="121"/>
    </row>
    <row r="3150" spans="4:9" x14ac:dyDescent="0.3">
      <c r="D3150" s="147"/>
      <c r="E3150" s="147"/>
      <c r="F3150" s="148"/>
      <c r="G3150" s="147"/>
      <c r="H3150" s="147"/>
      <c r="I3150" s="121"/>
    </row>
    <row r="3151" spans="4:9" x14ac:dyDescent="0.3">
      <c r="D3151" s="147"/>
      <c r="E3151" s="147"/>
      <c r="F3151" s="148"/>
      <c r="G3151" s="147"/>
      <c r="H3151" s="147"/>
      <c r="I3151" s="121"/>
    </row>
    <row r="3152" spans="4:9" x14ac:dyDescent="0.3">
      <c r="D3152" s="147"/>
      <c r="E3152" s="147"/>
      <c r="F3152" s="148"/>
      <c r="G3152" s="147"/>
      <c r="H3152" s="147"/>
      <c r="I3152" s="121"/>
    </row>
    <row r="3153" spans="4:9" x14ac:dyDescent="0.3">
      <c r="D3153" s="147"/>
      <c r="E3153" s="147"/>
      <c r="F3153" s="148"/>
      <c r="G3153" s="147"/>
      <c r="H3153" s="147"/>
      <c r="I3153" s="121"/>
    </row>
    <row r="3154" spans="4:9" x14ac:dyDescent="0.3">
      <c r="D3154" s="147"/>
      <c r="E3154" s="147"/>
      <c r="F3154" s="148"/>
      <c r="G3154" s="147"/>
      <c r="H3154" s="147"/>
      <c r="I3154" s="121"/>
    </row>
    <row r="3155" spans="4:9" x14ac:dyDescent="0.3">
      <c r="D3155" s="147"/>
      <c r="E3155" s="147"/>
      <c r="F3155" s="148"/>
      <c r="G3155" s="147"/>
      <c r="H3155" s="147"/>
      <c r="I3155" s="121"/>
    </row>
    <row r="3156" spans="4:9" x14ac:dyDescent="0.3">
      <c r="D3156" s="147"/>
      <c r="E3156" s="147"/>
      <c r="F3156" s="148"/>
      <c r="G3156" s="147"/>
      <c r="H3156" s="147"/>
      <c r="I3156" s="121"/>
    </row>
    <row r="3157" spans="4:9" x14ac:dyDescent="0.3">
      <c r="D3157" s="147"/>
      <c r="E3157" s="147"/>
      <c r="F3157" s="148"/>
      <c r="G3157" s="147"/>
      <c r="H3157" s="147"/>
      <c r="I3157" s="121"/>
    </row>
    <row r="3158" spans="4:9" x14ac:dyDescent="0.3">
      <c r="D3158" s="147"/>
      <c r="E3158" s="147"/>
      <c r="F3158" s="148"/>
      <c r="G3158" s="147"/>
      <c r="H3158" s="147"/>
      <c r="I3158" s="121"/>
    </row>
    <row r="3159" spans="4:9" x14ac:dyDescent="0.3">
      <c r="D3159" s="147"/>
      <c r="E3159" s="147"/>
      <c r="F3159" s="148"/>
      <c r="G3159" s="147"/>
      <c r="H3159" s="147"/>
      <c r="I3159" s="121"/>
    </row>
    <row r="3160" spans="4:9" x14ac:dyDescent="0.3">
      <c r="D3160" s="147"/>
      <c r="E3160" s="147"/>
      <c r="F3160" s="148"/>
      <c r="G3160" s="147"/>
      <c r="H3160" s="147"/>
      <c r="I3160" s="121"/>
    </row>
    <row r="3161" spans="4:9" x14ac:dyDescent="0.3">
      <c r="D3161" s="147"/>
      <c r="E3161" s="147"/>
      <c r="F3161" s="148"/>
      <c r="G3161" s="147"/>
      <c r="H3161" s="147"/>
      <c r="I3161" s="121"/>
    </row>
    <row r="3162" spans="4:9" x14ac:dyDescent="0.3">
      <c r="D3162" s="147"/>
      <c r="E3162" s="147"/>
      <c r="F3162" s="148"/>
      <c r="G3162" s="147"/>
      <c r="H3162" s="147"/>
      <c r="I3162" s="121"/>
    </row>
    <row r="3163" spans="4:9" x14ac:dyDescent="0.3">
      <c r="D3163" s="147"/>
      <c r="E3163" s="147"/>
      <c r="F3163" s="148"/>
      <c r="G3163" s="147"/>
      <c r="H3163" s="147"/>
      <c r="I3163" s="121"/>
    </row>
    <row r="3164" spans="4:9" x14ac:dyDescent="0.3">
      <c r="D3164" s="147"/>
      <c r="E3164" s="147"/>
      <c r="F3164" s="148"/>
      <c r="G3164" s="147"/>
      <c r="H3164" s="147"/>
      <c r="I3164" s="121"/>
    </row>
    <row r="3165" spans="4:9" x14ac:dyDescent="0.3">
      <c r="D3165" s="147"/>
      <c r="E3165" s="147"/>
      <c r="F3165" s="148"/>
      <c r="G3165" s="147"/>
      <c r="H3165" s="147"/>
      <c r="I3165" s="121"/>
    </row>
    <row r="3166" spans="4:9" x14ac:dyDescent="0.3">
      <c r="D3166" s="147"/>
      <c r="E3166" s="147"/>
      <c r="F3166" s="148"/>
      <c r="G3166" s="147"/>
      <c r="H3166" s="147"/>
      <c r="I3166" s="121"/>
    </row>
    <row r="3167" spans="4:9" x14ac:dyDescent="0.3">
      <c r="D3167" s="147"/>
      <c r="E3167" s="147"/>
      <c r="F3167" s="148"/>
      <c r="G3167" s="147"/>
      <c r="H3167" s="147"/>
      <c r="I3167" s="121"/>
    </row>
    <row r="3168" spans="4:9" x14ac:dyDescent="0.3">
      <c r="D3168" s="147"/>
      <c r="E3168" s="147"/>
      <c r="F3168" s="148"/>
      <c r="G3168" s="147"/>
      <c r="H3168" s="147"/>
      <c r="I3168" s="121"/>
    </row>
    <row r="3169" spans="4:9" x14ac:dyDescent="0.3">
      <c r="D3169" s="147"/>
      <c r="E3169" s="147"/>
      <c r="F3169" s="148"/>
      <c r="G3169" s="147"/>
      <c r="H3169" s="147"/>
      <c r="I3169" s="121"/>
    </row>
    <row r="3170" spans="4:9" x14ac:dyDescent="0.3">
      <c r="D3170" s="147"/>
      <c r="E3170" s="147"/>
      <c r="F3170" s="148"/>
      <c r="G3170" s="147"/>
      <c r="H3170" s="147"/>
      <c r="I3170" s="121"/>
    </row>
    <row r="3171" spans="4:9" x14ac:dyDescent="0.3">
      <c r="D3171" s="147"/>
      <c r="E3171" s="147"/>
      <c r="F3171" s="148"/>
      <c r="G3171" s="147"/>
      <c r="H3171" s="147"/>
      <c r="I3171" s="121"/>
    </row>
    <row r="3172" spans="4:9" x14ac:dyDescent="0.3">
      <c r="D3172" s="147"/>
      <c r="E3172" s="147"/>
      <c r="F3172" s="148"/>
      <c r="G3172" s="147"/>
      <c r="H3172" s="147"/>
      <c r="I3172" s="121"/>
    </row>
    <row r="3173" spans="4:9" x14ac:dyDescent="0.3">
      <c r="D3173" s="147"/>
      <c r="E3173" s="147"/>
      <c r="F3173" s="148"/>
      <c r="G3173" s="147"/>
      <c r="H3173" s="147"/>
      <c r="I3173" s="121"/>
    </row>
    <row r="3174" spans="4:9" x14ac:dyDescent="0.3">
      <c r="D3174" s="147"/>
      <c r="E3174" s="147"/>
      <c r="F3174" s="148"/>
      <c r="G3174" s="147"/>
      <c r="H3174" s="147"/>
      <c r="I3174" s="121"/>
    </row>
    <row r="3175" spans="4:9" x14ac:dyDescent="0.3">
      <c r="D3175" s="147"/>
      <c r="E3175" s="147"/>
      <c r="F3175" s="148"/>
      <c r="G3175" s="147"/>
      <c r="H3175" s="147"/>
      <c r="I3175" s="121"/>
    </row>
    <row r="3176" spans="4:9" x14ac:dyDescent="0.3">
      <c r="D3176" s="147"/>
      <c r="E3176" s="147"/>
      <c r="F3176" s="148"/>
      <c r="G3176" s="147"/>
      <c r="H3176" s="147"/>
      <c r="I3176" s="121"/>
    </row>
    <row r="3177" spans="4:9" x14ac:dyDescent="0.3">
      <c r="D3177" s="147"/>
      <c r="E3177" s="147"/>
      <c r="F3177" s="148"/>
      <c r="G3177" s="147"/>
      <c r="H3177" s="147"/>
      <c r="I3177" s="121"/>
    </row>
    <row r="3178" spans="4:9" x14ac:dyDescent="0.3">
      <c r="D3178" s="147"/>
      <c r="E3178" s="147"/>
      <c r="F3178" s="148"/>
      <c r="G3178" s="147"/>
      <c r="H3178" s="147"/>
      <c r="I3178" s="121"/>
    </row>
    <row r="3179" spans="4:9" x14ac:dyDescent="0.3">
      <c r="D3179" s="147"/>
      <c r="E3179" s="147"/>
      <c r="F3179" s="148"/>
      <c r="G3179" s="147"/>
      <c r="H3179" s="147"/>
      <c r="I3179" s="121"/>
    </row>
    <row r="3180" spans="4:9" x14ac:dyDescent="0.3">
      <c r="D3180" s="147"/>
      <c r="E3180" s="147"/>
      <c r="F3180" s="148"/>
      <c r="G3180" s="147"/>
      <c r="H3180" s="147"/>
      <c r="I3180" s="121"/>
    </row>
    <row r="3181" spans="4:9" x14ac:dyDescent="0.3">
      <c r="D3181" s="147"/>
      <c r="E3181" s="147"/>
      <c r="F3181" s="148"/>
      <c r="G3181" s="147"/>
      <c r="H3181" s="147"/>
      <c r="I3181" s="121"/>
    </row>
    <row r="3182" spans="4:9" x14ac:dyDescent="0.3">
      <c r="D3182" s="147"/>
      <c r="E3182" s="147"/>
      <c r="F3182" s="148"/>
      <c r="G3182" s="147"/>
      <c r="H3182" s="147"/>
      <c r="I3182" s="121"/>
    </row>
    <row r="3183" spans="4:9" x14ac:dyDescent="0.3">
      <c r="D3183" s="147"/>
      <c r="E3183" s="147"/>
      <c r="F3183" s="148"/>
      <c r="G3183" s="147"/>
      <c r="H3183" s="147"/>
      <c r="I3183" s="121"/>
    </row>
    <row r="3184" spans="4:9" x14ac:dyDescent="0.3">
      <c r="D3184" s="147"/>
      <c r="E3184" s="147"/>
      <c r="F3184" s="148"/>
      <c r="G3184" s="147"/>
      <c r="H3184" s="147"/>
      <c r="I3184" s="121"/>
    </row>
    <row r="3185" spans="4:9" x14ac:dyDescent="0.3">
      <c r="D3185" s="147"/>
      <c r="E3185" s="147"/>
      <c r="F3185" s="148"/>
      <c r="G3185" s="147"/>
      <c r="H3185" s="147"/>
      <c r="I3185" s="121"/>
    </row>
    <row r="3186" spans="4:9" x14ac:dyDescent="0.3">
      <c r="D3186" s="147"/>
      <c r="E3186" s="147"/>
      <c r="F3186" s="148"/>
      <c r="G3186" s="147"/>
      <c r="H3186" s="147"/>
      <c r="I3186" s="121"/>
    </row>
    <row r="3187" spans="4:9" x14ac:dyDescent="0.3">
      <c r="D3187" s="147"/>
      <c r="E3187" s="147"/>
      <c r="F3187" s="148"/>
      <c r="G3187" s="147"/>
      <c r="H3187" s="147"/>
      <c r="I3187" s="121"/>
    </row>
    <row r="3188" spans="4:9" x14ac:dyDescent="0.3">
      <c r="D3188" s="147"/>
      <c r="E3188" s="147"/>
      <c r="F3188" s="148"/>
      <c r="G3188" s="147"/>
      <c r="H3188" s="147"/>
      <c r="I3188" s="121"/>
    </row>
    <row r="3189" spans="4:9" x14ac:dyDescent="0.3">
      <c r="D3189" s="147"/>
      <c r="E3189" s="147"/>
      <c r="F3189" s="148"/>
      <c r="G3189" s="147"/>
      <c r="H3189" s="147"/>
      <c r="I3189" s="121"/>
    </row>
    <row r="3190" spans="4:9" x14ac:dyDescent="0.3">
      <c r="D3190" s="147"/>
      <c r="E3190" s="147"/>
      <c r="F3190" s="148"/>
      <c r="G3190" s="147"/>
      <c r="H3190" s="147"/>
      <c r="I3190" s="121"/>
    </row>
    <row r="3191" spans="4:9" x14ac:dyDescent="0.3">
      <c r="D3191" s="147"/>
      <c r="E3191" s="147"/>
      <c r="F3191" s="148"/>
      <c r="G3191" s="147"/>
      <c r="H3191" s="147"/>
      <c r="I3191" s="121"/>
    </row>
    <row r="3192" spans="4:9" x14ac:dyDescent="0.3">
      <c r="D3192" s="147"/>
      <c r="E3192" s="147"/>
      <c r="F3192" s="148"/>
      <c r="G3192" s="147"/>
      <c r="H3192" s="147"/>
      <c r="I3192" s="121"/>
    </row>
    <row r="3193" spans="4:9" x14ac:dyDescent="0.3">
      <c r="D3193" s="147"/>
      <c r="E3193" s="147"/>
      <c r="F3193" s="148"/>
      <c r="G3193" s="147"/>
      <c r="H3193" s="147"/>
      <c r="I3193" s="121"/>
    </row>
    <row r="3194" spans="4:9" x14ac:dyDescent="0.3">
      <c r="D3194" s="147"/>
      <c r="E3194" s="147"/>
      <c r="F3194" s="148"/>
      <c r="G3194" s="147"/>
      <c r="H3194" s="147"/>
      <c r="I3194" s="121"/>
    </row>
    <row r="3195" spans="4:9" x14ac:dyDescent="0.3">
      <c r="D3195" s="147"/>
      <c r="E3195" s="147"/>
      <c r="F3195" s="148"/>
      <c r="G3195" s="147"/>
      <c r="H3195" s="147"/>
      <c r="I3195" s="121"/>
    </row>
    <row r="3196" spans="4:9" x14ac:dyDescent="0.3">
      <c r="D3196" s="147"/>
      <c r="E3196" s="147"/>
      <c r="F3196" s="148"/>
      <c r="G3196" s="147"/>
      <c r="H3196" s="147"/>
      <c r="I3196" s="121"/>
    </row>
    <row r="3197" spans="4:9" x14ac:dyDescent="0.3">
      <c r="D3197" s="147"/>
      <c r="E3197" s="147"/>
      <c r="F3197" s="148"/>
      <c r="G3197" s="147"/>
      <c r="H3197" s="147"/>
      <c r="I3197" s="121"/>
    </row>
    <row r="3198" spans="4:9" x14ac:dyDescent="0.3">
      <c r="D3198" s="147"/>
      <c r="E3198" s="147"/>
      <c r="F3198" s="148"/>
      <c r="G3198" s="147"/>
      <c r="H3198" s="147"/>
      <c r="I3198" s="121"/>
    </row>
    <row r="3199" spans="4:9" x14ac:dyDescent="0.3">
      <c r="D3199" s="147"/>
      <c r="E3199" s="147"/>
      <c r="F3199" s="148"/>
      <c r="G3199" s="147"/>
      <c r="H3199" s="147"/>
      <c r="I3199" s="121"/>
    </row>
    <row r="3200" spans="4:9" x14ac:dyDescent="0.3">
      <c r="D3200" s="147"/>
      <c r="E3200" s="147"/>
      <c r="F3200" s="148"/>
      <c r="G3200" s="147"/>
      <c r="H3200" s="147"/>
      <c r="I3200" s="121"/>
    </row>
    <row r="3201" spans="4:9" x14ac:dyDescent="0.3">
      <c r="D3201" s="147"/>
      <c r="E3201" s="147"/>
      <c r="F3201" s="148"/>
      <c r="G3201" s="147"/>
      <c r="H3201" s="147"/>
      <c r="I3201" s="121"/>
    </row>
    <row r="3202" spans="4:9" x14ac:dyDescent="0.3">
      <c r="D3202" s="147"/>
      <c r="E3202" s="147"/>
      <c r="F3202" s="148"/>
      <c r="G3202" s="147"/>
      <c r="H3202" s="147"/>
      <c r="I3202" s="121"/>
    </row>
    <row r="3203" spans="4:9" x14ac:dyDescent="0.3">
      <c r="D3203" s="147"/>
      <c r="E3203" s="147"/>
      <c r="F3203" s="148"/>
      <c r="G3203" s="147"/>
      <c r="H3203" s="147"/>
      <c r="I3203" s="121"/>
    </row>
    <row r="3204" spans="4:9" x14ac:dyDescent="0.3">
      <c r="D3204" s="147"/>
      <c r="E3204" s="147"/>
      <c r="F3204" s="148"/>
      <c r="G3204" s="147"/>
      <c r="H3204" s="147"/>
      <c r="I3204" s="121"/>
    </row>
    <row r="3205" spans="4:9" x14ac:dyDescent="0.3">
      <c r="D3205" s="147"/>
      <c r="E3205" s="147"/>
      <c r="F3205" s="148"/>
      <c r="G3205" s="147"/>
      <c r="H3205" s="147"/>
      <c r="I3205" s="121"/>
    </row>
    <row r="3206" spans="4:9" x14ac:dyDescent="0.3">
      <c r="D3206" s="147"/>
      <c r="E3206" s="147"/>
      <c r="F3206" s="148"/>
      <c r="G3206" s="147"/>
      <c r="H3206" s="147"/>
      <c r="I3206" s="121"/>
    </row>
    <row r="3207" spans="4:9" x14ac:dyDescent="0.3">
      <c r="D3207" s="147"/>
      <c r="E3207" s="147"/>
      <c r="F3207" s="148"/>
      <c r="G3207" s="147"/>
      <c r="H3207" s="147"/>
      <c r="I3207" s="121"/>
    </row>
    <row r="3208" spans="4:9" x14ac:dyDescent="0.3">
      <c r="D3208" s="147"/>
      <c r="E3208" s="147"/>
      <c r="F3208" s="148"/>
      <c r="G3208" s="147"/>
      <c r="H3208" s="147"/>
      <c r="I3208" s="121"/>
    </row>
    <row r="3209" spans="4:9" x14ac:dyDescent="0.3">
      <c r="D3209" s="147"/>
      <c r="E3209" s="147"/>
      <c r="F3209" s="148"/>
      <c r="G3209" s="147"/>
      <c r="H3209" s="147"/>
      <c r="I3209" s="121"/>
    </row>
    <row r="3210" spans="4:9" x14ac:dyDescent="0.3">
      <c r="D3210" s="147"/>
      <c r="E3210" s="147"/>
      <c r="F3210" s="148"/>
      <c r="G3210" s="147"/>
      <c r="H3210" s="147"/>
      <c r="I3210" s="121"/>
    </row>
    <row r="3211" spans="4:9" x14ac:dyDescent="0.3">
      <c r="D3211" s="147"/>
      <c r="E3211" s="147"/>
      <c r="F3211" s="148"/>
      <c r="G3211" s="147"/>
      <c r="H3211" s="147"/>
      <c r="I3211" s="121"/>
    </row>
    <row r="3212" spans="4:9" x14ac:dyDescent="0.3">
      <c r="D3212" s="147"/>
      <c r="E3212" s="147"/>
      <c r="F3212" s="148"/>
      <c r="G3212" s="147"/>
      <c r="H3212" s="147"/>
      <c r="I3212" s="121"/>
    </row>
    <row r="3213" spans="4:9" x14ac:dyDescent="0.3">
      <c r="D3213" s="147"/>
      <c r="E3213" s="147"/>
      <c r="F3213" s="148"/>
      <c r="G3213" s="147"/>
      <c r="H3213" s="147"/>
      <c r="I3213" s="121"/>
    </row>
    <row r="3214" spans="4:9" x14ac:dyDescent="0.3">
      <c r="D3214" s="147"/>
      <c r="E3214" s="147"/>
      <c r="F3214" s="148"/>
      <c r="G3214" s="147"/>
      <c r="H3214" s="147"/>
      <c r="I3214" s="121"/>
    </row>
    <row r="3215" spans="4:9" x14ac:dyDescent="0.3">
      <c r="D3215" s="147"/>
      <c r="E3215" s="147"/>
      <c r="F3215" s="148"/>
      <c r="G3215" s="147"/>
      <c r="H3215" s="147"/>
      <c r="I3215" s="121"/>
    </row>
    <row r="3216" spans="4:9" x14ac:dyDescent="0.3">
      <c r="D3216" s="147"/>
      <c r="E3216" s="147"/>
      <c r="F3216" s="148"/>
      <c r="G3216" s="147"/>
      <c r="H3216" s="147"/>
      <c r="I3216" s="121"/>
    </row>
    <row r="3217" spans="4:9" x14ac:dyDescent="0.3">
      <c r="D3217" s="147"/>
      <c r="E3217" s="147"/>
      <c r="F3217" s="148"/>
      <c r="G3217" s="147"/>
      <c r="H3217" s="147"/>
      <c r="I3217" s="121"/>
    </row>
    <row r="3218" spans="4:9" x14ac:dyDescent="0.3">
      <c r="D3218" s="147"/>
      <c r="E3218" s="147"/>
      <c r="F3218" s="148"/>
      <c r="G3218" s="147"/>
      <c r="H3218" s="147"/>
      <c r="I3218" s="121"/>
    </row>
    <row r="3219" spans="4:9" x14ac:dyDescent="0.3">
      <c r="D3219" s="147"/>
      <c r="E3219" s="147"/>
      <c r="F3219" s="148"/>
      <c r="G3219" s="147"/>
      <c r="H3219" s="147"/>
      <c r="I3219" s="121"/>
    </row>
    <row r="3220" spans="4:9" x14ac:dyDescent="0.3">
      <c r="D3220" s="147"/>
      <c r="E3220" s="147"/>
      <c r="F3220" s="148"/>
      <c r="G3220" s="147"/>
      <c r="H3220" s="147"/>
      <c r="I3220" s="121"/>
    </row>
    <row r="3221" spans="4:9" x14ac:dyDescent="0.3">
      <c r="D3221" s="147"/>
      <c r="E3221" s="147"/>
      <c r="F3221" s="148"/>
      <c r="G3221" s="147"/>
      <c r="H3221" s="147"/>
      <c r="I3221" s="121"/>
    </row>
    <row r="3222" spans="4:9" x14ac:dyDescent="0.3">
      <c r="D3222" s="147"/>
      <c r="E3222" s="147"/>
      <c r="F3222" s="148"/>
      <c r="G3222" s="147"/>
      <c r="H3222" s="147"/>
      <c r="I3222" s="121"/>
    </row>
    <row r="3223" spans="4:9" x14ac:dyDescent="0.3">
      <c r="D3223" s="147"/>
      <c r="E3223" s="147"/>
      <c r="F3223" s="148"/>
      <c r="G3223" s="147"/>
      <c r="H3223" s="147"/>
      <c r="I3223" s="121"/>
    </row>
    <row r="3224" spans="4:9" x14ac:dyDescent="0.3">
      <c r="D3224" s="147"/>
      <c r="E3224" s="147"/>
      <c r="F3224" s="148"/>
      <c r="G3224" s="147"/>
      <c r="H3224" s="147"/>
      <c r="I3224" s="121"/>
    </row>
    <row r="3225" spans="4:9" x14ac:dyDescent="0.3">
      <c r="D3225" s="147"/>
      <c r="E3225" s="147"/>
      <c r="F3225" s="148"/>
      <c r="G3225" s="147"/>
      <c r="H3225" s="147"/>
      <c r="I3225" s="121"/>
    </row>
    <row r="3226" spans="4:9" x14ac:dyDescent="0.3">
      <c r="D3226" s="147"/>
      <c r="E3226" s="147"/>
      <c r="F3226" s="148"/>
      <c r="G3226" s="147"/>
      <c r="H3226" s="147"/>
      <c r="I3226" s="121"/>
    </row>
    <row r="3227" spans="4:9" x14ac:dyDescent="0.3">
      <c r="D3227" s="147"/>
      <c r="E3227" s="147"/>
      <c r="F3227" s="148"/>
      <c r="G3227" s="147"/>
      <c r="H3227" s="147"/>
      <c r="I3227" s="121"/>
    </row>
    <row r="3228" spans="4:9" x14ac:dyDescent="0.3">
      <c r="D3228" s="147"/>
      <c r="E3228" s="147"/>
      <c r="F3228" s="148"/>
      <c r="G3228" s="147"/>
      <c r="H3228" s="147"/>
      <c r="I3228" s="121"/>
    </row>
    <row r="3229" spans="4:9" x14ac:dyDescent="0.3">
      <c r="D3229" s="147"/>
      <c r="E3229" s="147"/>
      <c r="F3229" s="148"/>
      <c r="G3229" s="147"/>
      <c r="H3229" s="147"/>
      <c r="I3229" s="121"/>
    </row>
    <row r="3230" spans="4:9" x14ac:dyDescent="0.3">
      <c r="D3230" s="147"/>
      <c r="E3230" s="147"/>
      <c r="F3230" s="148"/>
      <c r="G3230" s="147"/>
      <c r="H3230" s="147"/>
      <c r="I3230" s="121"/>
    </row>
    <row r="3231" spans="4:9" x14ac:dyDescent="0.3">
      <c r="D3231" s="147"/>
      <c r="E3231" s="147"/>
      <c r="F3231" s="148"/>
      <c r="G3231" s="147"/>
      <c r="H3231" s="147"/>
      <c r="I3231" s="121"/>
    </row>
    <row r="3232" spans="4:9" x14ac:dyDescent="0.3">
      <c r="D3232" s="147"/>
      <c r="E3232" s="147"/>
      <c r="F3232" s="148"/>
      <c r="G3232" s="147"/>
      <c r="H3232" s="147"/>
      <c r="I3232" s="121"/>
    </row>
    <row r="3233" spans="4:9" x14ac:dyDescent="0.3">
      <c r="D3233" s="147"/>
      <c r="E3233" s="147"/>
      <c r="F3233" s="148"/>
      <c r="G3233" s="147"/>
      <c r="H3233" s="147"/>
      <c r="I3233" s="121"/>
    </row>
    <row r="3234" spans="4:9" x14ac:dyDescent="0.3">
      <c r="D3234" s="147"/>
      <c r="E3234" s="147"/>
      <c r="F3234" s="148"/>
      <c r="G3234" s="147"/>
      <c r="H3234" s="147"/>
      <c r="I3234" s="121"/>
    </row>
    <row r="3235" spans="4:9" x14ac:dyDescent="0.3">
      <c r="D3235" s="147"/>
      <c r="E3235" s="147"/>
      <c r="F3235" s="148"/>
      <c r="G3235" s="147"/>
      <c r="H3235" s="147"/>
      <c r="I3235" s="121"/>
    </row>
    <row r="3236" spans="4:9" x14ac:dyDescent="0.3">
      <c r="D3236" s="147"/>
      <c r="E3236" s="147"/>
      <c r="F3236" s="148"/>
      <c r="G3236" s="147"/>
      <c r="H3236" s="147"/>
      <c r="I3236" s="121"/>
    </row>
    <row r="3237" spans="4:9" x14ac:dyDescent="0.3">
      <c r="D3237" s="147"/>
      <c r="E3237" s="147"/>
      <c r="F3237" s="148"/>
      <c r="G3237" s="147"/>
      <c r="H3237" s="147"/>
      <c r="I3237" s="121"/>
    </row>
    <row r="3238" spans="4:9" x14ac:dyDescent="0.3">
      <c r="D3238" s="147"/>
      <c r="E3238" s="147"/>
      <c r="F3238" s="148"/>
      <c r="G3238" s="147"/>
      <c r="H3238" s="147"/>
      <c r="I3238" s="121"/>
    </row>
    <row r="3239" spans="4:9" x14ac:dyDescent="0.3">
      <c r="D3239" s="147"/>
      <c r="E3239" s="147"/>
      <c r="F3239" s="148"/>
      <c r="G3239" s="147"/>
      <c r="H3239" s="147"/>
      <c r="I3239" s="121"/>
    </row>
    <row r="3240" spans="4:9" x14ac:dyDescent="0.3">
      <c r="D3240" s="147"/>
      <c r="E3240" s="147"/>
      <c r="F3240" s="148"/>
      <c r="G3240" s="147"/>
      <c r="H3240" s="147"/>
      <c r="I3240" s="121"/>
    </row>
    <row r="3241" spans="4:9" x14ac:dyDescent="0.3">
      <c r="D3241" s="147"/>
      <c r="E3241" s="147"/>
      <c r="F3241" s="148"/>
      <c r="G3241" s="147"/>
      <c r="H3241" s="147"/>
      <c r="I3241" s="121"/>
    </row>
    <row r="3242" spans="4:9" x14ac:dyDescent="0.3">
      <c r="D3242" s="147"/>
      <c r="E3242" s="147"/>
      <c r="F3242" s="148"/>
      <c r="G3242" s="147"/>
      <c r="H3242" s="147"/>
      <c r="I3242" s="121"/>
    </row>
    <row r="3243" spans="4:9" x14ac:dyDescent="0.3">
      <c r="D3243" s="147"/>
      <c r="E3243" s="147"/>
      <c r="F3243" s="148"/>
      <c r="G3243" s="147"/>
      <c r="H3243" s="147"/>
      <c r="I3243" s="121"/>
    </row>
    <row r="3244" spans="4:9" x14ac:dyDescent="0.3">
      <c r="D3244" s="147"/>
      <c r="E3244" s="147"/>
      <c r="F3244" s="148"/>
      <c r="G3244" s="147"/>
      <c r="H3244" s="147"/>
      <c r="I3244" s="121"/>
    </row>
    <row r="3245" spans="4:9" x14ac:dyDescent="0.3">
      <c r="D3245" s="147"/>
      <c r="E3245" s="147"/>
      <c r="F3245" s="148"/>
      <c r="G3245" s="147"/>
      <c r="H3245" s="147"/>
      <c r="I3245" s="121"/>
    </row>
    <row r="3246" spans="4:9" x14ac:dyDescent="0.3">
      <c r="D3246" s="147"/>
      <c r="E3246" s="147"/>
      <c r="F3246" s="148"/>
      <c r="G3246" s="147"/>
      <c r="H3246" s="147"/>
      <c r="I3246" s="121"/>
    </row>
    <row r="3247" spans="4:9" x14ac:dyDescent="0.3">
      <c r="D3247" s="147"/>
      <c r="E3247" s="147"/>
      <c r="F3247" s="148"/>
      <c r="G3247" s="147"/>
      <c r="H3247" s="147"/>
      <c r="I3247" s="121"/>
    </row>
    <row r="3248" spans="4:9" x14ac:dyDescent="0.3">
      <c r="D3248" s="147"/>
      <c r="E3248" s="147"/>
      <c r="F3248" s="148"/>
      <c r="G3248" s="147"/>
      <c r="H3248" s="147"/>
      <c r="I3248" s="121"/>
    </row>
    <row r="3249" spans="4:9" x14ac:dyDescent="0.3">
      <c r="D3249" s="147"/>
      <c r="E3249" s="147"/>
      <c r="F3249" s="148"/>
      <c r="G3249" s="147"/>
      <c r="H3249" s="147"/>
      <c r="I3249" s="121"/>
    </row>
    <row r="3250" spans="4:9" x14ac:dyDescent="0.3">
      <c r="D3250" s="147"/>
      <c r="E3250" s="147"/>
      <c r="F3250" s="148"/>
      <c r="G3250" s="147"/>
      <c r="H3250" s="147"/>
      <c r="I3250" s="121"/>
    </row>
    <row r="3251" spans="4:9" x14ac:dyDescent="0.3">
      <c r="D3251" s="147"/>
      <c r="E3251" s="147"/>
      <c r="F3251" s="148"/>
      <c r="G3251" s="147"/>
      <c r="H3251" s="147"/>
      <c r="I3251" s="121"/>
    </row>
    <row r="3252" spans="4:9" x14ac:dyDescent="0.3">
      <c r="D3252" s="147"/>
      <c r="E3252" s="147"/>
      <c r="F3252" s="148"/>
      <c r="G3252" s="147"/>
      <c r="H3252" s="147"/>
      <c r="I3252" s="121"/>
    </row>
    <row r="3253" spans="4:9" x14ac:dyDescent="0.3">
      <c r="D3253" s="147"/>
      <c r="E3253" s="147"/>
      <c r="F3253" s="148"/>
      <c r="G3253" s="147"/>
      <c r="H3253" s="147"/>
      <c r="I3253" s="121"/>
    </row>
    <row r="3254" spans="4:9" x14ac:dyDescent="0.3">
      <c r="D3254" s="147"/>
      <c r="E3254" s="147"/>
      <c r="F3254" s="148"/>
      <c r="G3254" s="147"/>
      <c r="H3254" s="147"/>
      <c r="I3254" s="121"/>
    </row>
    <row r="3255" spans="4:9" x14ac:dyDescent="0.3">
      <c r="D3255" s="147"/>
      <c r="E3255" s="147"/>
      <c r="F3255" s="148"/>
      <c r="G3255" s="147"/>
      <c r="H3255" s="147"/>
      <c r="I3255" s="121"/>
    </row>
    <row r="3256" spans="4:9" x14ac:dyDescent="0.3">
      <c r="D3256" s="147"/>
      <c r="E3256" s="147"/>
      <c r="F3256" s="148"/>
      <c r="G3256" s="147"/>
      <c r="H3256" s="147"/>
      <c r="I3256" s="121"/>
    </row>
    <row r="3257" spans="4:9" x14ac:dyDescent="0.3">
      <c r="D3257" s="147"/>
      <c r="E3257" s="147"/>
      <c r="F3257" s="148"/>
      <c r="G3257" s="147"/>
      <c r="H3257" s="147"/>
      <c r="I3257" s="121"/>
    </row>
    <row r="3258" spans="4:9" x14ac:dyDescent="0.3">
      <c r="D3258" s="147"/>
      <c r="E3258" s="147"/>
      <c r="F3258" s="148"/>
      <c r="G3258" s="147"/>
      <c r="H3258" s="147"/>
      <c r="I3258" s="121"/>
    </row>
    <row r="3259" spans="4:9" x14ac:dyDescent="0.3">
      <c r="D3259" s="147"/>
      <c r="E3259" s="147"/>
      <c r="F3259" s="148"/>
      <c r="G3259" s="147"/>
      <c r="H3259" s="147"/>
      <c r="I3259" s="121"/>
    </row>
    <row r="3260" spans="4:9" x14ac:dyDescent="0.3">
      <c r="D3260" s="147"/>
      <c r="E3260" s="147"/>
      <c r="F3260" s="148"/>
      <c r="G3260" s="147"/>
      <c r="H3260" s="147"/>
      <c r="I3260" s="121"/>
    </row>
    <row r="3261" spans="4:9" x14ac:dyDescent="0.3">
      <c r="D3261" s="147"/>
      <c r="E3261" s="147"/>
      <c r="F3261" s="148"/>
      <c r="G3261" s="147"/>
      <c r="H3261" s="147"/>
      <c r="I3261" s="121"/>
    </row>
    <row r="3262" spans="4:9" x14ac:dyDescent="0.3">
      <c r="D3262" s="147"/>
      <c r="E3262" s="147"/>
      <c r="F3262" s="148"/>
      <c r="G3262" s="147"/>
      <c r="H3262" s="147"/>
      <c r="I3262" s="121"/>
    </row>
    <row r="3263" spans="4:9" x14ac:dyDescent="0.3">
      <c r="D3263" s="147"/>
      <c r="E3263" s="147"/>
      <c r="F3263" s="148"/>
      <c r="G3263" s="147"/>
      <c r="H3263" s="147"/>
      <c r="I3263" s="121"/>
    </row>
    <row r="3264" spans="4:9" x14ac:dyDescent="0.3">
      <c r="D3264" s="147"/>
      <c r="E3264" s="147"/>
      <c r="F3264" s="148"/>
      <c r="G3264" s="147"/>
      <c r="H3264" s="147"/>
      <c r="I3264" s="121"/>
    </row>
    <row r="3265" spans="4:9" x14ac:dyDescent="0.3">
      <c r="D3265" s="147"/>
      <c r="E3265" s="147"/>
      <c r="F3265" s="148"/>
      <c r="G3265" s="147"/>
      <c r="H3265" s="147"/>
      <c r="I3265" s="121"/>
    </row>
    <row r="3266" spans="4:9" x14ac:dyDescent="0.3">
      <c r="D3266" s="147"/>
      <c r="E3266" s="147"/>
      <c r="F3266" s="148"/>
      <c r="G3266" s="147"/>
      <c r="H3266" s="147"/>
      <c r="I3266" s="121"/>
    </row>
    <row r="3267" spans="4:9" x14ac:dyDescent="0.3">
      <c r="D3267" s="147"/>
      <c r="E3267" s="147"/>
      <c r="F3267" s="148"/>
      <c r="G3267" s="147"/>
      <c r="H3267" s="147"/>
      <c r="I3267" s="121"/>
    </row>
    <row r="3268" spans="4:9" x14ac:dyDescent="0.3">
      <c r="D3268" s="147"/>
      <c r="E3268" s="147"/>
      <c r="F3268" s="148"/>
      <c r="G3268" s="147"/>
      <c r="H3268" s="147"/>
      <c r="I3268" s="121"/>
    </row>
    <row r="3269" spans="4:9" x14ac:dyDescent="0.3">
      <c r="D3269" s="147"/>
      <c r="E3269" s="147"/>
      <c r="F3269" s="148"/>
      <c r="G3269" s="147"/>
      <c r="H3269" s="147"/>
      <c r="I3269" s="121"/>
    </row>
    <row r="3270" spans="4:9" x14ac:dyDescent="0.3">
      <c r="D3270" s="147"/>
      <c r="E3270" s="147"/>
      <c r="F3270" s="148"/>
      <c r="G3270" s="147"/>
      <c r="H3270" s="147"/>
      <c r="I3270" s="121"/>
    </row>
    <row r="3271" spans="4:9" x14ac:dyDescent="0.3">
      <c r="D3271" s="147"/>
      <c r="E3271" s="147"/>
      <c r="F3271" s="148"/>
      <c r="G3271" s="147"/>
      <c r="H3271" s="147"/>
      <c r="I3271" s="121"/>
    </row>
    <row r="3272" spans="4:9" x14ac:dyDescent="0.3">
      <c r="D3272" s="147"/>
      <c r="E3272" s="147"/>
      <c r="F3272" s="148"/>
      <c r="G3272" s="147"/>
      <c r="H3272" s="147"/>
      <c r="I3272" s="121"/>
    </row>
    <row r="3273" spans="4:9" x14ac:dyDescent="0.3">
      <c r="D3273" s="147"/>
      <c r="E3273" s="147"/>
      <c r="F3273" s="148"/>
      <c r="G3273" s="147"/>
      <c r="H3273" s="147"/>
      <c r="I3273" s="121"/>
    </row>
    <row r="3274" spans="4:9" x14ac:dyDescent="0.3">
      <c r="D3274" s="147"/>
      <c r="E3274" s="147"/>
      <c r="F3274" s="148"/>
      <c r="G3274" s="147"/>
      <c r="H3274" s="147"/>
      <c r="I3274" s="121"/>
    </row>
    <row r="3275" spans="4:9" x14ac:dyDescent="0.3">
      <c r="D3275" s="147"/>
      <c r="E3275" s="147"/>
      <c r="F3275" s="148"/>
      <c r="G3275" s="147"/>
      <c r="H3275" s="147"/>
      <c r="I3275" s="121"/>
    </row>
    <row r="3276" spans="4:9" x14ac:dyDescent="0.3">
      <c r="D3276" s="147"/>
      <c r="E3276" s="147"/>
      <c r="F3276" s="148"/>
      <c r="G3276" s="147"/>
      <c r="H3276" s="147"/>
      <c r="I3276" s="121"/>
    </row>
    <row r="3277" spans="4:9" x14ac:dyDescent="0.3">
      <c r="D3277" s="147"/>
      <c r="E3277" s="147"/>
      <c r="F3277" s="148"/>
      <c r="G3277" s="147"/>
      <c r="H3277" s="147"/>
      <c r="I3277" s="121"/>
    </row>
    <row r="3278" spans="4:9" x14ac:dyDescent="0.3">
      <c r="D3278" s="147"/>
      <c r="E3278" s="147"/>
      <c r="F3278" s="148"/>
      <c r="G3278" s="147"/>
      <c r="H3278" s="147"/>
      <c r="I3278" s="121"/>
    </row>
    <row r="3279" spans="4:9" x14ac:dyDescent="0.3">
      <c r="D3279" s="147"/>
      <c r="E3279" s="147"/>
      <c r="F3279" s="148"/>
      <c r="G3279" s="147"/>
      <c r="H3279" s="147"/>
      <c r="I3279" s="121"/>
    </row>
    <row r="3280" spans="4:9" x14ac:dyDescent="0.3">
      <c r="D3280" s="147"/>
      <c r="E3280" s="147"/>
      <c r="F3280" s="148"/>
      <c r="G3280" s="147"/>
      <c r="H3280" s="147"/>
      <c r="I3280" s="121"/>
    </row>
    <row r="3281" spans="4:9" x14ac:dyDescent="0.3">
      <c r="D3281" s="147"/>
      <c r="E3281" s="147"/>
      <c r="F3281" s="148"/>
      <c r="G3281" s="147"/>
      <c r="H3281" s="147"/>
      <c r="I3281" s="121"/>
    </row>
    <row r="3282" spans="4:9" x14ac:dyDescent="0.3">
      <c r="D3282" s="147"/>
      <c r="E3282" s="147"/>
      <c r="F3282" s="148"/>
      <c r="G3282" s="147"/>
      <c r="H3282" s="147"/>
      <c r="I3282" s="121"/>
    </row>
    <row r="3283" spans="4:9" x14ac:dyDescent="0.3">
      <c r="D3283" s="147"/>
      <c r="E3283" s="147"/>
      <c r="F3283" s="148"/>
      <c r="G3283" s="147"/>
      <c r="H3283" s="147"/>
      <c r="I3283" s="121"/>
    </row>
    <row r="3284" spans="4:9" x14ac:dyDescent="0.3">
      <c r="D3284" s="147"/>
      <c r="E3284" s="147"/>
      <c r="F3284" s="148"/>
      <c r="G3284" s="147"/>
      <c r="H3284" s="147"/>
      <c r="I3284" s="121"/>
    </row>
    <row r="3285" spans="4:9" x14ac:dyDescent="0.3">
      <c r="D3285" s="147"/>
      <c r="E3285" s="147"/>
      <c r="F3285" s="148"/>
      <c r="G3285" s="147"/>
      <c r="H3285" s="147"/>
      <c r="I3285" s="121"/>
    </row>
    <row r="3286" spans="4:9" x14ac:dyDescent="0.3">
      <c r="D3286" s="147"/>
      <c r="E3286" s="147"/>
      <c r="F3286" s="148"/>
      <c r="G3286" s="147"/>
      <c r="H3286" s="147"/>
      <c r="I3286" s="121"/>
    </row>
    <row r="3287" spans="4:9" x14ac:dyDescent="0.3">
      <c r="D3287" s="147"/>
      <c r="E3287" s="147"/>
      <c r="F3287" s="148"/>
      <c r="G3287" s="147"/>
      <c r="H3287" s="147"/>
      <c r="I3287" s="121"/>
    </row>
    <row r="3288" spans="4:9" x14ac:dyDescent="0.3">
      <c r="D3288" s="147"/>
      <c r="E3288" s="147"/>
      <c r="F3288" s="148"/>
      <c r="G3288" s="147"/>
      <c r="H3288" s="147"/>
      <c r="I3288" s="121"/>
    </row>
    <row r="3289" spans="4:9" x14ac:dyDescent="0.3">
      <c r="D3289" s="147"/>
      <c r="E3289" s="147"/>
      <c r="F3289" s="148"/>
      <c r="G3289" s="147"/>
      <c r="H3289" s="147"/>
      <c r="I3289" s="121"/>
    </row>
    <row r="3290" spans="4:9" x14ac:dyDescent="0.3">
      <c r="D3290" s="147"/>
      <c r="E3290" s="147"/>
      <c r="F3290" s="148"/>
      <c r="G3290" s="147"/>
      <c r="H3290" s="147"/>
      <c r="I3290" s="121"/>
    </row>
    <row r="3291" spans="4:9" x14ac:dyDescent="0.3">
      <c r="D3291" s="147"/>
      <c r="E3291" s="147"/>
      <c r="F3291" s="148"/>
      <c r="G3291" s="147"/>
      <c r="H3291" s="147"/>
      <c r="I3291" s="121"/>
    </row>
    <row r="3292" spans="4:9" x14ac:dyDescent="0.3">
      <c r="D3292" s="147"/>
      <c r="E3292" s="147"/>
      <c r="F3292" s="148"/>
      <c r="G3292" s="147"/>
      <c r="H3292" s="147"/>
      <c r="I3292" s="121"/>
    </row>
    <row r="3293" spans="4:9" x14ac:dyDescent="0.3">
      <c r="D3293" s="147"/>
      <c r="E3293" s="147"/>
      <c r="F3293" s="148"/>
      <c r="G3293" s="147"/>
      <c r="H3293" s="147"/>
      <c r="I3293" s="121"/>
    </row>
    <row r="3294" spans="4:9" x14ac:dyDescent="0.3">
      <c r="D3294" s="147"/>
      <c r="E3294" s="147"/>
      <c r="F3294" s="148"/>
      <c r="G3294" s="147"/>
      <c r="H3294" s="147"/>
      <c r="I3294" s="121"/>
    </row>
    <row r="3295" spans="4:9" x14ac:dyDescent="0.3">
      <c r="D3295" s="147"/>
      <c r="E3295" s="147"/>
      <c r="F3295" s="148"/>
      <c r="G3295" s="147"/>
      <c r="H3295" s="147"/>
      <c r="I3295" s="121"/>
    </row>
    <row r="3296" spans="4:9" x14ac:dyDescent="0.3">
      <c r="D3296" s="147"/>
      <c r="E3296" s="147"/>
      <c r="F3296" s="148"/>
      <c r="G3296" s="147"/>
      <c r="H3296" s="147"/>
      <c r="I3296" s="121"/>
    </row>
    <row r="3297" spans="4:9" x14ac:dyDescent="0.3">
      <c r="D3297" s="147"/>
      <c r="E3297" s="147"/>
      <c r="F3297" s="148"/>
      <c r="G3297" s="147"/>
      <c r="H3297" s="147"/>
      <c r="I3297" s="121"/>
    </row>
    <row r="3298" spans="4:9" x14ac:dyDescent="0.3">
      <c r="D3298" s="147"/>
      <c r="E3298" s="147"/>
      <c r="F3298" s="148"/>
      <c r="G3298" s="147"/>
      <c r="H3298" s="147"/>
      <c r="I3298" s="121"/>
    </row>
    <row r="3299" spans="4:9" x14ac:dyDescent="0.3">
      <c r="D3299" s="147"/>
      <c r="E3299" s="147"/>
      <c r="F3299" s="148"/>
      <c r="G3299" s="147"/>
      <c r="H3299" s="147"/>
      <c r="I3299" s="121"/>
    </row>
    <row r="3300" spans="4:9" x14ac:dyDescent="0.3">
      <c r="D3300" s="147"/>
      <c r="E3300" s="147"/>
      <c r="F3300" s="148"/>
      <c r="G3300" s="147"/>
      <c r="H3300" s="147"/>
      <c r="I3300" s="121"/>
    </row>
    <row r="3301" spans="4:9" x14ac:dyDescent="0.3">
      <c r="D3301" s="147"/>
      <c r="E3301" s="147"/>
      <c r="F3301" s="148"/>
      <c r="G3301" s="147"/>
      <c r="H3301" s="147"/>
      <c r="I3301" s="121"/>
    </row>
    <row r="3302" spans="4:9" x14ac:dyDescent="0.3">
      <c r="D3302" s="147"/>
      <c r="E3302" s="147"/>
      <c r="F3302" s="148"/>
      <c r="G3302" s="147"/>
      <c r="H3302" s="147"/>
      <c r="I3302" s="121"/>
    </row>
    <row r="3303" spans="4:9" x14ac:dyDescent="0.3">
      <c r="D3303" s="147"/>
      <c r="E3303" s="147"/>
      <c r="F3303" s="148"/>
      <c r="G3303" s="147"/>
      <c r="H3303" s="147"/>
      <c r="I3303" s="121"/>
    </row>
    <row r="3304" spans="4:9" x14ac:dyDescent="0.3">
      <c r="D3304" s="147"/>
      <c r="E3304" s="147"/>
      <c r="F3304" s="148"/>
      <c r="G3304" s="147"/>
      <c r="H3304" s="147"/>
      <c r="I3304" s="121"/>
    </row>
    <row r="3305" spans="4:9" x14ac:dyDescent="0.3">
      <c r="D3305" s="147"/>
      <c r="E3305" s="147"/>
      <c r="F3305" s="148"/>
      <c r="G3305" s="147"/>
      <c r="H3305" s="147"/>
      <c r="I3305" s="121"/>
    </row>
    <row r="3306" spans="4:9" x14ac:dyDescent="0.3">
      <c r="D3306" s="147"/>
      <c r="E3306" s="147"/>
      <c r="F3306" s="148"/>
      <c r="G3306" s="147"/>
      <c r="H3306" s="147"/>
      <c r="I3306" s="121"/>
    </row>
    <row r="3307" spans="4:9" x14ac:dyDescent="0.3">
      <c r="D3307" s="147"/>
      <c r="E3307" s="147"/>
      <c r="F3307" s="148"/>
      <c r="G3307" s="147"/>
      <c r="H3307" s="147"/>
      <c r="I3307" s="121"/>
    </row>
    <row r="3308" spans="4:9" x14ac:dyDescent="0.3">
      <c r="D3308" s="147"/>
      <c r="E3308" s="147"/>
      <c r="F3308" s="148"/>
      <c r="G3308" s="147"/>
      <c r="H3308" s="147"/>
      <c r="I3308" s="121"/>
    </row>
    <row r="3309" spans="4:9" x14ac:dyDescent="0.3">
      <c r="D3309" s="147"/>
      <c r="E3309" s="147"/>
      <c r="F3309" s="148"/>
      <c r="G3309" s="147"/>
      <c r="H3309" s="147"/>
      <c r="I3309" s="121"/>
    </row>
    <row r="3310" spans="4:9" x14ac:dyDescent="0.3">
      <c r="D3310" s="147"/>
      <c r="E3310" s="147"/>
      <c r="F3310" s="148"/>
      <c r="G3310" s="147"/>
      <c r="H3310" s="147"/>
      <c r="I3310" s="121"/>
    </row>
    <row r="3311" spans="4:9" x14ac:dyDescent="0.3">
      <c r="D3311" s="147"/>
      <c r="E3311" s="147"/>
      <c r="F3311" s="148"/>
      <c r="G3311" s="147"/>
      <c r="H3311" s="147"/>
      <c r="I3311" s="121"/>
    </row>
    <row r="3312" spans="4:9" x14ac:dyDescent="0.3">
      <c r="D3312" s="147"/>
      <c r="E3312" s="147"/>
      <c r="F3312" s="148"/>
      <c r="G3312" s="147"/>
      <c r="H3312" s="147"/>
      <c r="I3312" s="121"/>
    </row>
    <row r="3313" spans="4:9" x14ac:dyDescent="0.3">
      <c r="D3313" s="147"/>
      <c r="E3313" s="147"/>
      <c r="F3313" s="148"/>
      <c r="G3313" s="147"/>
      <c r="H3313" s="147"/>
      <c r="I3313" s="121"/>
    </row>
    <row r="3314" spans="4:9" x14ac:dyDescent="0.3">
      <c r="D3314" s="147"/>
      <c r="E3314" s="147"/>
      <c r="F3314" s="148"/>
      <c r="G3314" s="147"/>
      <c r="H3314" s="147"/>
      <c r="I3314" s="121"/>
    </row>
    <row r="3315" spans="4:9" x14ac:dyDescent="0.3">
      <c r="D3315" s="147"/>
      <c r="E3315" s="147"/>
      <c r="F3315" s="148"/>
      <c r="G3315" s="147"/>
      <c r="H3315" s="147"/>
      <c r="I3315" s="121"/>
    </row>
    <row r="3316" spans="4:9" x14ac:dyDescent="0.3">
      <c r="D3316" s="147"/>
      <c r="E3316" s="147"/>
      <c r="F3316" s="148"/>
      <c r="G3316" s="147"/>
      <c r="H3316" s="147"/>
      <c r="I3316" s="121"/>
    </row>
    <row r="3317" spans="4:9" x14ac:dyDescent="0.3">
      <c r="D3317" s="147"/>
      <c r="E3317" s="147"/>
      <c r="F3317" s="148"/>
      <c r="G3317" s="147"/>
      <c r="H3317" s="147"/>
      <c r="I3317" s="121"/>
    </row>
    <row r="3318" spans="4:9" x14ac:dyDescent="0.3">
      <c r="D3318" s="147"/>
      <c r="E3318" s="147"/>
      <c r="F3318" s="148"/>
      <c r="G3318" s="147"/>
      <c r="H3318" s="147"/>
      <c r="I3318" s="121"/>
    </row>
    <row r="3319" spans="4:9" x14ac:dyDescent="0.3">
      <c r="D3319" s="147"/>
      <c r="E3319" s="147"/>
      <c r="F3319" s="148"/>
      <c r="G3319" s="147"/>
      <c r="H3319" s="147"/>
      <c r="I3319" s="121"/>
    </row>
    <row r="3320" spans="4:9" x14ac:dyDescent="0.3">
      <c r="D3320" s="147"/>
      <c r="E3320" s="147"/>
      <c r="F3320" s="148"/>
      <c r="G3320" s="147"/>
      <c r="H3320" s="147"/>
      <c r="I3320" s="121"/>
    </row>
    <row r="3321" spans="4:9" x14ac:dyDescent="0.3">
      <c r="D3321" s="147"/>
      <c r="E3321" s="147"/>
      <c r="F3321" s="148"/>
      <c r="G3321" s="147"/>
      <c r="H3321" s="147"/>
      <c r="I3321" s="121"/>
    </row>
    <row r="3322" spans="4:9" x14ac:dyDescent="0.3">
      <c r="D3322" s="147"/>
      <c r="E3322" s="147"/>
      <c r="F3322" s="148"/>
      <c r="G3322" s="147"/>
      <c r="H3322" s="147"/>
      <c r="I3322" s="121"/>
    </row>
    <row r="3323" spans="4:9" x14ac:dyDescent="0.3">
      <c r="D3323" s="147"/>
      <c r="E3323" s="147"/>
      <c r="F3323" s="148"/>
      <c r="G3323" s="147"/>
      <c r="H3323" s="147"/>
      <c r="I3323" s="121"/>
    </row>
    <row r="3324" spans="4:9" x14ac:dyDescent="0.3">
      <c r="D3324" s="147"/>
      <c r="E3324" s="147"/>
      <c r="F3324" s="148"/>
      <c r="G3324" s="147"/>
      <c r="H3324" s="147"/>
      <c r="I3324" s="121"/>
    </row>
    <row r="3325" spans="4:9" x14ac:dyDescent="0.3">
      <c r="D3325" s="147"/>
      <c r="E3325" s="147"/>
      <c r="F3325" s="148"/>
      <c r="G3325" s="147"/>
      <c r="H3325" s="147"/>
      <c r="I3325" s="121"/>
    </row>
    <row r="3326" spans="4:9" x14ac:dyDescent="0.3">
      <c r="D3326" s="147"/>
      <c r="E3326" s="147"/>
      <c r="F3326" s="148"/>
      <c r="G3326" s="147"/>
      <c r="H3326" s="147"/>
      <c r="I3326" s="121"/>
    </row>
    <row r="3327" spans="4:9" x14ac:dyDescent="0.3">
      <c r="D3327" s="147"/>
      <c r="E3327" s="147"/>
      <c r="F3327" s="148"/>
      <c r="G3327" s="147"/>
      <c r="H3327" s="147"/>
      <c r="I3327" s="121"/>
    </row>
    <row r="3328" spans="4:9" x14ac:dyDescent="0.3">
      <c r="D3328" s="147"/>
      <c r="E3328" s="147"/>
      <c r="F3328" s="148"/>
      <c r="G3328" s="147"/>
      <c r="H3328" s="147"/>
      <c r="I3328" s="121"/>
    </row>
    <row r="3329" spans="4:9" x14ac:dyDescent="0.3">
      <c r="D3329" s="147"/>
      <c r="E3329" s="147"/>
      <c r="F3329" s="148"/>
      <c r="G3329" s="147"/>
      <c r="H3329" s="147"/>
      <c r="I3329" s="121"/>
    </row>
    <row r="3330" spans="4:9" x14ac:dyDescent="0.3">
      <c r="D3330" s="147"/>
      <c r="E3330" s="147"/>
      <c r="F3330" s="148"/>
      <c r="G3330" s="147"/>
      <c r="H3330" s="147"/>
      <c r="I3330" s="121"/>
    </row>
    <row r="3331" spans="4:9" x14ac:dyDescent="0.3">
      <c r="D3331" s="147"/>
      <c r="E3331" s="147"/>
      <c r="F3331" s="148"/>
      <c r="G3331" s="147"/>
      <c r="H3331" s="147"/>
      <c r="I3331" s="121"/>
    </row>
    <row r="3332" spans="4:9" x14ac:dyDescent="0.3">
      <c r="D3332" s="147"/>
      <c r="E3332" s="147"/>
      <c r="F3332" s="148"/>
      <c r="G3332" s="147"/>
      <c r="H3332" s="147"/>
      <c r="I3332" s="121"/>
    </row>
    <row r="3333" spans="4:9" x14ac:dyDescent="0.3">
      <c r="D3333" s="147"/>
      <c r="E3333" s="147"/>
      <c r="F3333" s="148"/>
      <c r="G3333" s="147"/>
      <c r="H3333" s="147"/>
      <c r="I3333" s="121"/>
    </row>
    <row r="3334" spans="4:9" x14ac:dyDescent="0.3">
      <c r="D3334" s="147"/>
      <c r="E3334" s="147"/>
      <c r="F3334" s="148"/>
      <c r="G3334" s="147"/>
      <c r="H3334" s="147"/>
      <c r="I3334" s="121"/>
    </row>
    <row r="3335" spans="4:9" x14ac:dyDescent="0.3">
      <c r="D3335" s="147"/>
      <c r="E3335" s="147"/>
      <c r="F3335" s="148"/>
      <c r="G3335" s="147"/>
      <c r="H3335" s="147"/>
      <c r="I3335" s="121"/>
    </row>
    <row r="3336" spans="4:9" x14ac:dyDescent="0.3">
      <c r="D3336" s="147"/>
      <c r="E3336" s="147"/>
      <c r="F3336" s="148"/>
      <c r="G3336" s="147"/>
      <c r="H3336" s="147"/>
      <c r="I3336" s="121"/>
    </row>
    <row r="3337" spans="4:9" x14ac:dyDescent="0.3">
      <c r="D3337" s="147"/>
      <c r="E3337" s="147"/>
      <c r="F3337" s="148"/>
      <c r="G3337" s="147"/>
      <c r="H3337" s="147"/>
      <c r="I3337" s="121"/>
    </row>
    <row r="3338" spans="4:9" x14ac:dyDescent="0.3">
      <c r="D3338" s="147"/>
      <c r="E3338" s="147"/>
      <c r="F3338" s="148"/>
      <c r="G3338" s="147"/>
      <c r="H3338" s="147"/>
      <c r="I3338" s="121"/>
    </row>
    <row r="3339" spans="4:9" x14ac:dyDescent="0.3">
      <c r="D3339" s="147"/>
      <c r="E3339" s="147"/>
      <c r="F3339" s="148"/>
      <c r="G3339" s="147"/>
      <c r="H3339" s="147"/>
      <c r="I3339" s="121"/>
    </row>
    <row r="3340" spans="4:9" x14ac:dyDescent="0.3">
      <c r="D3340" s="147"/>
      <c r="E3340" s="147"/>
      <c r="F3340" s="148"/>
      <c r="G3340" s="147"/>
      <c r="H3340" s="147"/>
      <c r="I3340" s="121"/>
    </row>
    <row r="3341" spans="4:9" x14ac:dyDescent="0.3">
      <c r="D3341" s="147"/>
      <c r="E3341" s="147"/>
      <c r="F3341" s="148"/>
      <c r="G3341" s="147"/>
      <c r="H3341" s="147"/>
      <c r="I3341" s="121"/>
    </row>
    <row r="3342" spans="4:9" x14ac:dyDescent="0.3">
      <c r="D3342" s="147"/>
      <c r="E3342" s="147"/>
      <c r="F3342" s="148"/>
      <c r="G3342" s="147"/>
      <c r="H3342" s="147"/>
      <c r="I3342" s="121"/>
    </row>
    <row r="3343" spans="4:9" x14ac:dyDescent="0.3">
      <c r="D3343" s="147"/>
      <c r="E3343" s="147"/>
      <c r="F3343" s="148"/>
      <c r="G3343" s="147"/>
      <c r="H3343" s="147"/>
      <c r="I3343" s="121"/>
    </row>
    <row r="3344" spans="4:9" x14ac:dyDescent="0.3">
      <c r="D3344" s="147"/>
      <c r="E3344" s="147"/>
      <c r="F3344" s="148"/>
      <c r="G3344" s="147"/>
      <c r="H3344" s="147"/>
      <c r="I3344" s="121"/>
    </row>
    <row r="3345" spans="4:9" x14ac:dyDescent="0.3">
      <c r="D3345" s="147"/>
      <c r="E3345" s="147"/>
      <c r="F3345" s="148"/>
      <c r="G3345" s="147"/>
      <c r="H3345" s="147"/>
      <c r="I3345" s="121"/>
    </row>
    <row r="3346" spans="4:9" x14ac:dyDescent="0.3">
      <c r="D3346" s="147"/>
      <c r="E3346" s="147"/>
      <c r="F3346" s="148"/>
      <c r="G3346" s="147"/>
      <c r="H3346" s="147"/>
      <c r="I3346" s="121"/>
    </row>
    <row r="3347" spans="4:9" x14ac:dyDescent="0.3">
      <c r="D3347" s="147"/>
      <c r="E3347" s="147"/>
      <c r="F3347" s="148"/>
      <c r="G3347" s="147"/>
      <c r="H3347" s="147"/>
      <c r="I3347" s="121"/>
    </row>
    <row r="3348" spans="4:9" x14ac:dyDescent="0.3">
      <c r="D3348" s="147"/>
      <c r="E3348" s="147"/>
      <c r="F3348" s="148"/>
      <c r="G3348" s="147"/>
      <c r="H3348" s="147"/>
      <c r="I3348" s="121"/>
    </row>
    <row r="3349" spans="4:9" x14ac:dyDescent="0.3">
      <c r="D3349" s="147"/>
      <c r="E3349" s="147"/>
      <c r="F3349" s="148"/>
      <c r="G3349" s="147"/>
      <c r="H3349" s="147"/>
      <c r="I3349" s="121"/>
    </row>
    <row r="3350" spans="4:9" x14ac:dyDescent="0.3">
      <c r="D3350" s="147"/>
      <c r="E3350" s="147"/>
      <c r="F3350" s="148"/>
      <c r="G3350" s="147"/>
      <c r="H3350" s="147"/>
      <c r="I3350" s="121"/>
    </row>
    <row r="3351" spans="4:9" x14ac:dyDescent="0.3">
      <c r="D3351" s="147"/>
      <c r="E3351" s="147"/>
      <c r="F3351" s="148"/>
      <c r="G3351" s="147"/>
      <c r="H3351" s="147"/>
      <c r="I3351" s="121"/>
    </row>
    <row r="3352" spans="4:9" x14ac:dyDescent="0.3">
      <c r="D3352" s="147"/>
      <c r="E3352" s="147"/>
      <c r="F3352" s="148"/>
      <c r="G3352" s="147"/>
      <c r="H3352" s="147"/>
      <c r="I3352" s="121"/>
    </row>
    <row r="3353" spans="4:9" x14ac:dyDescent="0.3">
      <c r="D3353" s="147"/>
      <c r="E3353" s="147"/>
      <c r="F3353" s="148"/>
      <c r="G3353" s="147"/>
      <c r="H3353" s="147"/>
      <c r="I3353" s="121"/>
    </row>
    <row r="3354" spans="4:9" x14ac:dyDescent="0.3">
      <c r="D3354" s="147"/>
      <c r="E3354" s="147"/>
      <c r="F3354" s="148"/>
      <c r="G3354" s="147"/>
      <c r="H3354" s="147"/>
      <c r="I3354" s="121"/>
    </row>
    <row r="3355" spans="4:9" x14ac:dyDescent="0.3">
      <c r="D3355" s="147"/>
      <c r="E3355" s="147"/>
      <c r="F3355" s="148"/>
      <c r="G3355" s="147"/>
      <c r="H3355" s="147"/>
      <c r="I3355" s="121"/>
    </row>
    <row r="3356" spans="4:9" x14ac:dyDescent="0.3">
      <c r="D3356" s="147"/>
      <c r="E3356" s="147"/>
      <c r="F3356" s="148"/>
      <c r="G3356" s="147"/>
      <c r="H3356" s="147"/>
      <c r="I3356" s="121"/>
    </row>
    <row r="3357" spans="4:9" x14ac:dyDescent="0.3">
      <c r="D3357" s="147"/>
      <c r="E3357" s="147"/>
      <c r="F3357" s="148"/>
      <c r="G3357" s="147"/>
      <c r="H3357" s="147"/>
      <c r="I3357" s="121"/>
    </row>
    <row r="3358" spans="4:9" x14ac:dyDescent="0.3">
      <c r="D3358" s="147"/>
      <c r="E3358" s="147"/>
      <c r="F3358" s="148"/>
      <c r="G3358" s="147"/>
      <c r="H3358" s="147"/>
      <c r="I3358" s="121"/>
    </row>
    <row r="3359" spans="4:9" x14ac:dyDescent="0.3">
      <c r="D3359" s="147"/>
      <c r="E3359" s="147"/>
      <c r="F3359" s="148"/>
      <c r="G3359" s="147"/>
      <c r="H3359" s="147"/>
      <c r="I3359" s="121"/>
    </row>
    <row r="3360" spans="4:9" x14ac:dyDescent="0.3">
      <c r="D3360" s="147"/>
      <c r="E3360" s="147"/>
      <c r="F3360" s="148"/>
      <c r="G3360" s="147"/>
      <c r="H3360" s="147"/>
      <c r="I3360" s="121"/>
    </row>
    <row r="3361" spans="4:9" x14ac:dyDescent="0.3">
      <c r="D3361" s="147"/>
      <c r="E3361" s="147"/>
      <c r="F3361" s="148"/>
      <c r="G3361" s="147"/>
      <c r="H3361" s="147"/>
      <c r="I3361" s="121"/>
    </row>
    <row r="3362" spans="4:9" x14ac:dyDescent="0.3">
      <c r="D3362" s="147"/>
      <c r="E3362" s="147"/>
      <c r="F3362" s="148"/>
      <c r="G3362" s="147"/>
      <c r="H3362" s="147"/>
      <c r="I3362" s="121"/>
    </row>
    <row r="3363" spans="4:9" x14ac:dyDescent="0.3">
      <c r="D3363" s="147"/>
      <c r="E3363" s="147"/>
      <c r="F3363" s="148"/>
      <c r="G3363" s="147"/>
      <c r="H3363" s="147"/>
      <c r="I3363" s="121"/>
    </row>
    <row r="3364" spans="4:9" x14ac:dyDescent="0.3">
      <c r="D3364" s="147"/>
      <c r="E3364" s="147"/>
      <c r="F3364" s="148"/>
      <c r="G3364" s="147"/>
      <c r="H3364" s="147"/>
      <c r="I3364" s="121"/>
    </row>
    <row r="3365" spans="4:9" x14ac:dyDescent="0.3">
      <c r="D3365" s="147"/>
      <c r="E3365" s="147"/>
      <c r="F3365" s="148"/>
      <c r="G3365" s="147"/>
      <c r="H3365" s="147"/>
      <c r="I3365" s="121"/>
    </row>
    <row r="3366" spans="4:9" x14ac:dyDescent="0.3">
      <c r="D3366" s="147"/>
      <c r="E3366" s="147"/>
      <c r="F3366" s="148"/>
      <c r="G3366" s="147"/>
      <c r="H3366" s="147"/>
      <c r="I3366" s="121"/>
    </row>
    <row r="3367" spans="4:9" x14ac:dyDescent="0.3">
      <c r="D3367" s="147"/>
      <c r="E3367" s="147"/>
      <c r="F3367" s="148"/>
      <c r="G3367" s="147"/>
      <c r="H3367" s="147"/>
      <c r="I3367" s="121"/>
    </row>
    <row r="3368" spans="4:9" x14ac:dyDescent="0.3">
      <c r="D3368" s="147"/>
      <c r="E3368" s="147"/>
      <c r="F3368" s="148"/>
      <c r="G3368" s="147"/>
      <c r="H3368" s="147"/>
      <c r="I3368" s="121"/>
    </row>
    <row r="3369" spans="4:9" x14ac:dyDescent="0.3">
      <c r="D3369" s="147"/>
      <c r="E3369" s="147"/>
      <c r="F3369" s="148"/>
      <c r="G3369" s="147"/>
      <c r="H3369" s="147"/>
      <c r="I3369" s="121"/>
    </row>
    <row r="3370" spans="4:9" x14ac:dyDescent="0.3">
      <c r="D3370" s="147"/>
      <c r="E3370" s="147"/>
      <c r="F3370" s="148"/>
      <c r="G3370" s="147"/>
      <c r="H3370" s="147"/>
      <c r="I3370" s="121"/>
    </row>
    <row r="3371" spans="4:9" x14ac:dyDescent="0.3">
      <c r="D3371" s="147"/>
      <c r="E3371" s="147"/>
      <c r="F3371" s="148"/>
      <c r="G3371" s="147"/>
      <c r="H3371" s="147"/>
      <c r="I3371" s="121"/>
    </row>
    <row r="3372" spans="4:9" x14ac:dyDescent="0.3">
      <c r="D3372" s="147"/>
      <c r="E3372" s="147"/>
      <c r="F3372" s="148"/>
      <c r="G3372" s="147"/>
      <c r="H3372" s="147"/>
      <c r="I3372" s="121"/>
    </row>
    <row r="3373" spans="4:9" x14ac:dyDescent="0.3">
      <c r="D3373" s="147"/>
      <c r="E3373" s="147"/>
      <c r="F3373" s="148"/>
      <c r="G3373" s="147"/>
      <c r="H3373" s="147"/>
      <c r="I3373" s="121"/>
    </row>
    <row r="3374" spans="4:9" x14ac:dyDescent="0.3">
      <c r="D3374" s="147"/>
      <c r="E3374" s="147"/>
      <c r="F3374" s="148"/>
      <c r="G3374" s="147"/>
      <c r="H3374" s="147"/>
      <c r="I3374" s="121"/>
    </row>
    <row r="3375" spans="4:9" x14ac:dyDescent="0.3">
      <c r="D3375" s="147"/>
      <c r="E3375" s="147"/>
      <c r="F3375" s="148"/>
      <c r="G3375" s="147"/>
      <c r="H3375" s="147"/>
      <c r="I3375" s="121"/>
    </row>
    <row r="3376" spans="4:9" x14ac:dyDescent="0.3">
      <c r="D3376" s="147"/>
      <c r="E3376" s="147"/>
      <c r="F3376" s="148"/>
      <c r="G3376" s="147"/>
      <c r="H3376" s="147"/>
      <c r="I3376" s="121"/>
    </row>
    <row r="3377" spans="4:9" x14ac:dyDescent="0.3">
      <c r="D3377" s="147"/>
      <c r="E3377" s="147"/>
      <c r="F3377" s="148"/>
      <c r="G3377" s="147"/>
      <c r="H3377" s="147"/>
      <c r="I3377" s="121"/>
    </row>
    <row r="3378" spans="4:9" x14ac:dyDescent="0.3">
      <c r="D3378" s="147"/>
      <c r="E3378" s="147"/>
      <c r="F3378" s="148"/>
      <c r="G3378" s="147"/>
      <c r="H3378" s="147"/>
      <c r="I3378" s="121"/>
    </row>
    <row r="3379" spans="4:9" x14ac:dyDescent="0.3">
      <c r="D3379" s="147"/>
      <c r="E3379" s="147"/>
      <c r="F3379" s="148"/>
      <c r="G3379" s="147"/>
      <c r="H3379" s="147"/>
      <c r="I3379" s="121"/>
    </row>
    <row r="3380" spans="4:9" x14ac:dyDescent="0.3">
      <c r="D3380" s="147"/>
      <c r="E3380" s="147"/>
      <c r="F3380" s="148"/>
      <c r="G3380" s="147"/>
      <c r="H3380" s="147"/>
      <c r="I3380" s="121"/>
    </row>
    <row r="3381" spans="4:9" x14ac:dyDescent="0.3">
      <c r="D3381" s="147"/>
      <c r="E3381" s="147"/>
      <c r="F3381" s="148"/>
      <c r="G3381" s="147"/>
      <c r="H3381" s="147"/>
      <c r="I3381" s="121"/>
    </row>
    <row r="3382" spans="4:9" x14ac:dyDescent="0.3">
      <c r="D3382" s="147"/>
      <c r="E3382" s="147"/>
      <c r="F3382" s="148"/>
      <c r="G3382" s="147"/>
      <c r="H3382" s="147"/>
      <c r="I3382" s="121"/>
    </row>
    <row r="3383" spans="4:9" x14ac:dyDescent="0.3">
      <c r="D3383" s="147"/>
      <c r="E3383" s="147"/>
      <c r="F3383" s="148"/>
      <c r="G3383" s="147"/>
      <c r="H3383" s="147"/>
      <c r="I3383" s="121"/>
    </row>
    <row r="3384" spans="4:9" x14ac:dyDescent="0.3">
      <c r="D3384" s="147"/>
      <c r="E3384" s="147"/>
      <c r="F3384" s="148"/>
      <c r="G3384" s="147"/>
      <c r="H3384" s="147"/>
      <c r="I3384" s="121"/>
    </row>
    <row r="3385" spans="4:9" x14ac:dyDescent="0.3">
      <c r="D3385" s="147"/>
      <c r="E3385" s="147"/>
      <c r="F3385" s="148"/>
      <c r="G3385" s="147"/>
      <c r="H3385" s="147"/>
      <c r="I3385" s="121"/>
    </row>
    <row r="3386" spans="4:9" x14ac:dyDescent="0.3">
      <c r="D3386" s="147"/>
      <c r="E3386" s="147"/>
      <c r="F3386" s="148"/>
      <c r="G3386" s="147"/>
      <c r="H3386" s="147"/>
      <c r="I3386" s="121"/>
    </row>
    <row r="3387" spans="4:9" x14ac:dyDescent="0.3">
      <c r="D3387" s="147"/>
      <c r="E3387" s="147"/>
      <c r="F3387" s="148"/>
      <c r="G3387" s="147"/>
      <c r="H3387" s="147"/>
      <c r="I3387" s="121"/>
    </row>
    <row r="3388" spans="4:9" x14ac:dyDescent="0.3">
      <c r="D3388" s="147"/>
      <c r="E3388" s="147"/>
      <c r="F3388" s="148"/>
      <c r="G3388" s="147"/>
      <c r="H3388" s="147"/>
      <c r="I3388" s="121"/>
    </row>
    <row r="3389" spans="4:9" x14ac:dyDescent="0.3">
      <c r="D3389" s="147"/>
      <c r="E3389" s="147"/>
      <c r="F3389" s="148"/>
      <c r="G3389" s="147"/>
      <c r="H3389" s="147"/>
      <c r="I3389" s="121"/>
    </row>
    <row r="3390" spans="4:9" x14ac:dyDescent="0.3">
      <c r="D3390" s="147"/>
      <c r="E3390" s="147"/>
      <c r="F3390" s="148"/>
      <c r="G3390" s="147"/>
      <c r="H3390" s="147"/>
      <c r="I3390" s="121"/>
    </row>
    <row r="3391" spans="4:9" x14ac:dyDescent="0.3">
      <c r="D3391" s="147"/>
      <c r="E3391" s="147"/>
      <c r="F3391" s="148"/>
      <c r="G3391" s="147"/>
      <c r="H3391" s="147"/>
      <c r="I3391" s="121"/>
    </row>
    <row r="3392" spans="4:9" x14ac:dyDescent="0.3">
      <c r="D3392" s="147"/>
      <c r="E3392" s="147"/>
      <c r="F3392" s="148"/>
      <c r="G3392" s="147"/>
      <c r="H3392" s="147"/>
      <c r="I3392" s="121"/>
    </row>
    <row r="3393" spans="4:9" x14ac:dyDescent="0.3">
      <c r="D3393" s="147"/>
      <c r="E3393" s="147"/>
      <c r="F3393" s="148"/>
      <c r="G3393" s="147"/>
      <c r="H3393" s="147"/>
      <c r="I3393" s="121"/>
    </row>
    <row r="3394" spans="4:9" x14ac:dyDescent="0.3">
      <c r="D3394" s="147"/>
      <c r="E3394" s="147"/>
      <c r="F3394" s="148"/>
      <c r="G3394" s="147"/>
      <c r="H3394" s="147"/>
      <c r="I3394" s="121"/>
    </row>
    <row r="3395" spans="4:9" x14ac:dyDescent="0.3">
      <c r="D3395" s="147"/>
      <c r="E3395" s="147"/>
      <c r="F3395" s="148"/>
      <c r="G3395" s="147"/>
      <c r="H3395" s="147"/>
      <c r="I3395" s="121"/>
    </row>
    <row r="3396" spans="4:9" x14ac:dyDescent="0.3">
      <c r="D3396" s="147"/>
      <c r="E3396" s="147"/>
      <c r="F3396" s="148"/>
      <c r="G3396" s="147"/>
      <c r="H3396" s="147"/>
      <c r="I3396" s="121"/>
    </row>
    <row r="3397" spans="4:9" x14ac:dyDescent="0.3">
      <c r="D3397" s="147"/>
      <c r="E3397" s="147"/>
      <c r="F3397" s="148"/>
      <c r="G3397" s="147"/>
      <c r="H3397" s="147"/>
      <c r="I3397" s="121"/>
    </row>
    <row r="3398" spans="4:9" x14ac:dyDescent="0.3">
      <c r="D3398" s="147"/>
      <c r="E3398" s="147"/>
      <c r="F3398" s="148"/>
      <c r="G3398" s="147"/>
      <c r="H3398" s="147"/>
      <c r="I3398" s="121"/>
    </row>
    <row r="3399" spans="4:9" x14ac:dyDescent="0.3">
      <c r="D3399" s="147"/>
      <c r="E3399" s="147"/>
      <c r="F3399" s="148"/>
      <c r="G3399" s="147"/>
      <c r="H3399" s="147"/>
      <c r="I3399" s="121"/>
    </row>
    <row r="3400" spans="4:9" x14ac:dyDescent="0.3">
      <c r="D3400" s="147"/>
      <c r="E3400" s="147"/>
      <c r="F3400" s="148"/>
      <c r="G3400" s="147"/>
      <c r="H3400" s="147"/>
      <c r="I3400" s="121"/>
    </row>
    <row r="3401" spans="4:9" x14ac:dyDescent="0.3">
      <c r="D3401" s="147"/>
      <c r="E3401" s="147"/>
      <c r="F3401" s="148"/>
      <c r="G3401" s="147"/>
      <c r="H3401" s="147"/>
      <c r="I3401" s="121"/>
    </row>
    <row r="3402" spans="4:9" x14ac:dyDescent="0.3">
      <c r="D3402" s="147"/>
      <c r="E3402" s="147"/>
      <c r="F3402" s="148"/>
      <c r="G3402" s="147"/>
      <c r="H3402" s="147"/>
      <c r="I3402" s="121"/>
    </row>
    <row r="3403" spans="4:9" x14ac:dyDescent="0.3">
      <c r="D3403" s="147"/>
      <c r="E3403" s="147"/>
      <c r="F3403" s="148"/>
      <c r="G3403" s="147"/>
      <c r="H3403" s="147"/>
      <c r="I3403" s="121"/>
    </row>
    <row r="3404" spans="4:9" x14ac:dyDescent="0.3">
      <c r="D3404" s="147"/>
      <c r="E3404" s="147"/>
      <c r="F3404" s="148"/>
      <c r="G3404" s="147"/>
      <c r="H3404" s="147"/>
      <c r="I3404" s="121"/>
    </row>
    <row r="3405" spans="4:9" x14ac:dyDescent="0.3">
      <c r="D3405" s="147"/>
      <c r="E3405" s="147"/>
      <c r="F3405" s="148"/>
      <c r="G3405" s="147"/>
      <c r="H3405" s="147"/>
      <c r="I3405" s="121"/>
    </row>
    <row r="3406" spans="4:9" x14ac:dyDescent="0.3">
      <c r="D3406" s="147"/>
      <c r="E3406" s="147"/>
      <c r="F3406" s="148"/>
      <c r="G3406" s="147"/>
      <c r="H3406" s="147"/>
      <c r="I3406" s="121"/>
    </row>
    <row r="3407" spans="4:9" x14ac:dyDescent="0.3">
      <c r="D3407" s="147"/>
      <c r="E3407" s="147"/>
      <c r="F3407" s="148"/>
      <c r="G3407" s="147"/>
      <c r="H3407" s="147"/>
      <c r="I3407" s="121"/>
    </row>
    <row r="3408" spans="4:9" x14ac:dyDescent="0.3">
      <c r="D3408" s="147"/>
      <c r="E3408" s="147"/>
      <c r="F3408" s="148"/>
      <c r="G3408" s="147"/>
      <c r="H3408" s="147"/>
      <c r="I3408" s="121"/>
    </row>
    <row r="3409" spans="4:9" x14ac:dyDescent="0.3">
      <c r="D3409" s="147"/>
      <c r="E3409" s="147"/>
      <c r="F3409" s="148"/>
      <c r="G3409" s="147"/>
      <c r="H3409" s="147"/>
      <c r="I3409" s="121"/>
    </row>
    <row r="3410" spans="4:9" x14ac:dyDescent="0.3">
      <c r="D3410" s="147"/>
      <c r="E3410" s="147"/>
      <c r="F3410" s="148"/>
      <c r="G3410" s="147"/>
      <c r="H3410" s="147"/>
      <c r="I3410" s="121"/>
    </row>
    <row r="3411" spans="4:9" x14ac:dyDescent="0.3">
      <c r="D3411" s="147"/>
      <c r="E3411" s="147"/>
      <c r="F3411" s="148"/>
      <c r="G3411" s="147"/>
      <c r="H3411" s="147"/>
      <c r="I3411" s="121"/>
    </row>
    <row r="3412" spans="4:9" x14ac:dyDescent="0.3">
      <c r="D3412" s="147"/>
      <c r="E3412" s="147"/>
      <c r="F3412" s="148"/>
      <c r="G3412" s="147"/>
      <c r="H3412" s="147"/>
      <c r="I3412" s="121"/>
    </row>
    <row r="3413" spans="4:9" x14ac:dyDescent="0.3">
      <c r="D3413" s="147"/>
      <c r="E3413" s="147"/>
      <c r="F3413" s="148"/>
      <c r="G3413" s="147"/>
      <c r="H3413" s="147"/>
      <c r="I3413" s="121"/>
    </row>
    <row r="3414" spans="4:9" x14ac:dyDescent="0.3">
      <c r="D3414" s="147"/>
      <c r="E3414" s="147"/>
      <c r="F3414" s="148"/>
      <c r="G3414" s="147"/>
      <c r="H3414" s="147"/>
      <c r="I3414" s="121"/>
    </row>
    <row r="3415" spans="4:9" x14ac:dyDescent="0.3">
      <c r="D3415" s="147"/>
      <c r="E3415" s="147"/>
      <c r="F3415" s="148"/>
      <c r="G3415" s="147"/>
      <c r="H3415" s="147"/>
      <c r="I3415" s="121"/>
    </row>
    <row r="3416" spans="4:9" x14ac:dyDescent="0.3">
      <c r="D3416" s="147"/>
      <c r="E3416" s="147"/>
      <c r="F3416" s="148"/>
      <c r="G3416" s="147"/>
      <c r="H3416" s="147"/>
      <c r="I3416" s="121"/>
    </row>
    <row r="3417" spans="4:9" x14ac:dyDescent="0.3">
      <c r="D3417" s="147"/>
      <c r="E3417" s="147"/>
      <c r="F3417" s="148"/>
      <c r="G3417" s="147"/>
      <c r="H3417" s="147"/>
      <c r="I3417" s="121"/>
    </row>
    <row r="3418" spans="4:9" x14ac:dyDescent="0.3">
      <c r="D3418" s="147"/>
      <c r="E3418" s="147"/>
      <c r="F3418" s="148"/>
      <c r="G3418" s="147"/>
      <c r="H3418" s="147"/>
      <c r="I3418" s="121"/>
    </row>
    <row r="3419" spans="4:9" x14ac:dyDescent="0.3">
      <c r="D3419" s="147"/>
      <c r="E3419" s="147"/>
      <c r="F3419" s="148"/>
      <c r="G3419" s="147"/>
      <c r="H3419" s="147"/>
      <c r="I3419" s="121"/>
    </row>
    <row r="3420" spans="4:9" x14ac:dyDescent="0.3">
      <c r="D3420" s="147"/>
      <c r="E3420" s="147"/>
      <c r="F3420" s="148"/>
      <c r="G3420" s="147"/>
      <c r="H3420" s="147"/>
      <c r="I3420" s="121"/>
    </row>
    <row r="3421" spans="4:9" x14ac:dyDescent="0.3">
      <c r="D3421" s="147"/>
      <c r="E3421" s="147"/>
      <c r="F3421" s="148"/>
      <c r="G3421" s="147"/>
      <c r="H3421" s="147"/>
      <c r="I3421" s="121"/>
    </row>
    <row r="3422" spans="4:9" x14ac:dyDescent="0.3">
      <c r="D3422" s="147"/>
      <c r="E3422" s="147"/>
      <c r="F3422" s="148"/>
      <c r="G3422" s="147"/>
      <c r="H3422" s="147"/>
      <c r="I3422" s="121"/>
    </row>
    <row r="3423" spans="4:9" x14ac:dyDescent="0.3">
      <c r="D3423" s="147"/>
      <c r="E3423" s="147"/>
      <c r="F3423" s="148"/>
      <c r="G3423" s="147"/>
      <c r="H3423" s="147"/>
      <c r="I3423" s="121"/>
    </row>
    <row r="3424" spans="4:9" x14ac:dyDescent="0.3">
      <c r="D3424" s="147"/>
      <c r="E3424" s="147"/>
      <c r="F3424" s="148"/>
      <c r="G3424" s="147"/>
      <c r="H3424" s="147"/>
      <c r="I3424" s="121"/>
    </row>
    <row r="3425" spans="4:9" x14ac:dyDescent="0.3">
      <c r="D3425" s="147"/>
      <c r="E3425" s="147"/>
      <c r="F3425" s="148"/>
      <c r="G3425" s="147"/>
      <c r="H3425" s="147"/>
      <c r="I3425" s="121"/>
    </row>
    <row r="3426" spans="4:9" x14ac:dyDescent="0.3">
      <c r="D3426" s="147"/>
      <c r="E3426" s="147"/>
      <c r="F3426" s="148"/>
      <c r="G3426" s="147"/>
      <c r="H3426" s="147"/>
      <c r="I3426" s="121"/>
    </row>
    <row r="3427" spans="4:9" x14ac:dyDescent="0.3">
      <c r="D3427" s="147"/>
      <c r="E3427" s="147"/>
      <c r="F3427" s="148"/>
      <c r="G3427" s="147"/>
      <c r="H3427" s="147"/>
      <c r="I3427" s="121"/>
    </row>
    <row r="3428" spans="4:9" x14ac:dyDescent="0.3">
      <c r="D3428" s="147"/>
      <c r="E3428" s="147"/>
      <c r="F3428" s="148"/>
      <c r="G3428" s="147"/>
      <c r="H3428" s="147"/>
      <c r="I3428" s="121"/>
    </row>
    <row r="3429" spans="4:9" x14ac:dyDescent="0.3">
      <c r="D3429" s="147"/>
      <c r="E3429" s="147"/>
      <c r="F3429" s="148"/>
      <c r="G3429" s="147"/>
      <c r="H3429" s="147"/>
      <c r="I3429" s="121"/>
    </row>
    <row r="3430" spans="4:9" x14ac:dyDescent="0.3">
      <c r="D3430" s="147"/>
      <c r="E3430" s="147"/>
      <c r="F3430" s="148"/>
      <c r="G3430" s="147"/>
      <c r="H3430" s="147"/>
      <c r="I3430" s="121"/>
    </row>
    <row r="3431" spans="4:9" x14ac:dyDescent="0.3">
      <c r="D3431" s="147"/>
      <c r="E3431" s="147"/>
      <c r="F3431" s="148"/>
      <c r="G3431" s="147"/>
      <c r="H3431" s="147"/>
      <c r="I3431" s="121"/>
    </row>
    <row r="3432" spans="4:9" x14ac:dyDescent="0.3">
      <c r="D3432" s="147"/>
      <c r="E3432" s="147"/>
      <c r="F3432" s="148"/>
      <c r="G3432" s="147"/>
      <c r="H3432" s="147"/>
      <c r="I3432" s="121"/>
    </row>
    <row r="3433" spans="4:9" x14ac:dyDescent="0.3">
      <c r="D3433" s="147"/>
      <c r="E3433" s="147"/>
      <c r="F3433" s="148"/>
      <c r="G3433" s="147"/>
      <c r="H3433" s="147"/>
      <c r="I3433" s="121"/>
    </row>
    <row r="3434" spans="4:9" x14ac:dyDescent="0.3">
      <c r="D3434" s="147"/>
      <c r="E3434" s="147"/>
      <c r="F3434" s="148"/>
      <c r="G3434" s="147"/>
      <c r="H3434" s="147"/>
      <c r="I3434" s="121"/>
    </row>
    <row r="3435" spans="4:9" x14ac:dyDescent="0.3">
      <c r="D3435" s="147"/>
      <c r="E3435" s="147"/>
      <c r="F3435" s="148"/>
      <c r="G3435" s="147"/>
      <c r="H3435" s="147"/>
      <c r="I3435" s="121"/>
    </row>
    <row r="3436" spans="4:9" x14ac:dyDescent="0.3">
      <c r="D3436" s="147"/>
      <c r="E3436" s="147"/>
      <c r="F3436" s="148"/>
      <c r="G3436" s="147"/>
      <c r="H3436" s="147"/>
      <c r="I3436" s="121"/>
    </row>
    <row r="3437" spans="4:9" x14ac:dyDescent="0.3">
      <c r="D3437" s="147"/>
      <c r="E3437" s="147"/>
      <c r="F3437" s="148"/>
      <c r="G3437" s="147"/>
      <c r="H3437" s="147"/>
      <c r="I3437" s="121"/>
    </row>
    <row r="3438" spans="4:9" x14ac:dyDescent="0.3">
      <c r="D3438" s="147"/>
      <c r="E3438" s="147"/>
      <c r="F3438" s="148"/>
      <c r="G3438" s="147"/>
      <c r="H3438" s="147"/>
      <c r="I3438" s="121"/>
    </row>
    <row r="3439" spans="4:9" x14ac:dyDescent="0.3">
      <c r="D3439" s="147"/>
      <c r="E3439" s="147"/>
      <c r="F3439" s="148"/>
      <c r="G3439" s="147"/>
      <c r="H3439" s="147"/>
      <c r="I3439" s="121"/>
    </row>
    <row r="3440" spans="4:9" x14ac:dyDescent="0.3">
      <c r="D3440" s="147"/>
      <c r="E3440" s="147"/>
      <c r="F3440" s="148"/>
      <c r="G3440" s="147"/>
      <c r="H3440" s="147"/>
      <c r="I3440" s="121"/>
    </row>
    <row r="3441" spans="4:9" x14ac:dyDescent="0.3">
      <c r="D3441" s="147"/>
      <c r="E3441" s="147"/>
      <c r="F3441" s="148"/>
      <c r="G3441" s="147"/>
      <c r="H3441" s="147"/>
      <c r="I3441" s="121"/>
    </row>
    <row r="3442" spans="4:9" x14ac:dyDescent="0.3">
      <c r="D3442" s="147"/>
      <c r="E3442" s="147"/>
      <c r="F3442" s="148"/>
      <c r="G3442" s="147"/>
      <c r="H3442" s="147"/>
      <c r="I3442" s="121"/>
    </row>
    <row r="3443" spans="4:9" x14ac:dyDescent="0.3">
      <c r="D3443" s="147"/>
      <c r="E3443" s="147"/>
      <c r="F3443" s="148"/>
      <c r="G3443" s="147"/>
      <c r="H3443" s="147"/>
      <c r="I3443" s="121"/>
    </row>
    <row r="3444" spans="4:9" x14ac:dyDescent="0.3">
      <c r="D3444" s="147"/>
      <c r="E3444" s="147"/>
      <c r="F3444" s="148"/>
      <c r="G3444" s="147"/>
      <c r="H3444" s="147"/>
      <c r="I3444" s="121"/>
    </row>
    <row r="3445" spans="4:9" x14ac:dyDescent="0.3">
      <c r="D3445" s="147"/>
      <c r="E3445" s="147"/>
      <c r="F3445" s="148"/>
      <c r="G3445" s="147"/>
      <c r="H3445" s="147"/>
      <c r="I3445" s="121"/>
    </row>
    <row r="3446" spans="4:9" x14ac:dyDescent="0.3">
      <c r="D3446" s="147"/>
      <c r="E3446" s="147"/>
      <c r="F3446" s="148"/>
      <c r="G3446" s="147"/>
      <c r="H3446" s="147"/>
      <c r="I3446" s="121"/>
    </row>
    <row r="3447" spans="4:9" x14ac:dyDescent="0.3">
      <c r="D3447" s="147"/>
      <c r="E3447" s="147"/>
      <c r="F3447" s="148"/>
      <c r="G3447" s="147"/>
      <c r="H3447" s="147"/>
      <c r="I3447" s="121"/>
    </row>
    <row r="3448" spans="4:9" x14ac:dyDescent="0.3">
      <c r="D3448" s="147"/>
      <c r="E3448" s="147"/>
      <c r="F3448" s="148"/>
      <c r="G3448" s="147"/>
      <c r="H3448" s="147"/>
      <c r="I3448" s="121"/>
    </row>
    <row r="3449" spans="4:9" x14ac:dyDescent="0.3">
      <c r="D3449" s="147"/>
      <c r="E3449" s="147"/>
      <c r="F3449" s="148"/>
      <c r="G3449" s="147"/>
      <c r="H3449" s="147"/>
      <c r="I3449" s="121"/>
    </row>
    <row r="3450" spans="4:9" x14ac:dyDescent="0.3">
      <c r="D3450" s="147"/>
      <c r="E3450" s="147"/>
      <c r="F3450" s="148"/>
      <c r="G3450" s="147"/>
      <c r="H3450" s="147"/>
      <c r="I3450" s="121"/>
    </row>
    <row r="3451" spans="4:9" x14ac:dyDescent="0.3">
      <c r="D3451" s="147"/>
      <c r="E3451" s="147"/>
      <c r="F3451" s="148"/>
      <c r="G3451" s="147"/>
      <c r="H3451" s="147"/>
      <c r="I3451" s="121"/>
    </row>
    <row r="3452" spans="4:9" x14ac:dyDescent="0.3">
      <c r="D3452" s="147"/>
      <c r="E3452" s="147"/>
      <c r="F3452" s="148"/>
      <c r="G3452" s="147"/>
      <c r="H3452" s="147"/>
      <c r="I3452" s="121"/>
    </row>
    <row r="3453" spans="4:9" x14ac:dyDescent="0.3">
      <c r="D3453" s="147"/>
      <c r="E3453" s="147"/>
      <c r="F3453" s="148"/>
      <c r="G3453" s="147"/>
      <c r="H3453" s="147"/>
      <c r="I3453" s="121"/>
    </row>
    <row r="3454" spans="4:9" x14ac:dyDescent="0.3">
      <c r="D3454" s="147"/>
      <c r="E3454" s="147"/>
      <c r="F3454" s="148"/>
      <c r="G3454" s="147"/>
      <c r="H3454" s="147"/>
      <c r="I3454" s="121"/>
    </row>
    <row r="3455" spans="4:9" x14ac:dyDescent="0.3">
      <c r="D3455" s="147"/>
      <c r="E3455" s="147"/>
      <c r="F3455" s="148"/>
      <c r="G3455" s="147"/>
      <c r="H3455" s="147"/>
      <c r="I3455" s="121"/>
    </row>
    <row r="3456" spans="4:9" x14ac:dyDescent="0.3">
      <c r="D3456" s="147"/>
      <c r="E3456" s="147"/>
      <c r="F3456" s="148"/>
      <c r="G3456" s="147"/>
      <c r="H3456" s="147"/>
      <c r="I3456" s="121"/>
    </row>
    <row r="3457" spans="4:9" x14ac:dyDescent="0.3">
      <c r="D3457" s="147"/>
      <c r="E3457" s="147"/>
      <c r="F3457" s="148"/>
      <c r="G3457" s="147"/>
      <c r="H3457" s="147"/>
      <c r="I3457" s="121"/>
    </row>
    <row r="3458" spans="4:9" x14ac:dyDescent="0.3">
      <c r="D3458" s="147"/>
      <c r="E3458" s="147"/>
      <c r="F3458" s="148"/>
      <c r="G3458" s="147"/>
      <c r="H3458" s="147"/>
      <c r="I3458" s="121"/>
    </row>
    <row r="3459" spans="4:9" x14ac:dyDescent="0.3">
      <c r="D3459" s="147"/>
      <c r="E3459" s="147"/>
      <c r="F3459" s="148"/>
      <c r="G3459" s="147"/>
      <c r="H3459" s="147"/>
      <c r="I3459" s="121"/>
    </row>
    <row r="3460" spans="4:9" x14ac:dyDescent="0.3">
      <c r="D3460" s="147"/>
      <c r="E3460" s="147"/>
      <c r="F3460" s="148"/>
      <c r="G3460" s="147"/>
      <c r="H3460" s="147"/>
      <c r="I3460" s="121"/>
    </row>
    <row r="3461" spans="4:9" x14ac:dyDescent="0.3">
      <c r="D3461" s="147"/>
      <c r="E3461" s="147"/>
      <c r="F3461" s="148"/>
      <c r="G3461" s="147"/>
      <c r="H3461" s="147"/>
      <c r="I3461" s="121"/>
    </row>
    <row r="3462" spans="4:9" x14ac:dyDescent="0.3">
      <c r="D3462" s="147"/>
      <c r="E3462" s="147"/>
      <c r="F3462" s="148"/>
      <c r="G3462" s="147"/>
      <c r="H3462" s="147"/>
      <c r="I3462" s="121"/>
    </row>
    <row r="3463" spans="4:9" x14ac:dyDescent="0.3">
      <c r="D3463" s="147"/>
      <c r="E3463" s="147"/>
      <c r="F3463" s="148"/>
      <c r="G3463" s="147"/>
      <c r="H3463" s="147"/>
      <c r="I3463" s="121"/>
    </row>
    <row r="3464" spans="4:9" x14ac:dyDescent="0.3">
      <c r="D3464" s="147"/>
      <c r="E3464" s="147"/>
      <c r="F3464" s="148"/>
      <c r="G3464" s="147"/>
      <c r="H3464" s="147"/>
      <c r="I3464" s="121"/>
    </row>
    <row r="3465" spans="4:9" x14ac:dyDescent="0.3">
      <c r="D3465" s="147"/>
      <c r="E3465" s="147"/>
      <c r="F3465" s="148"/>
      <c r="G3465" s="147"/>
      <c r="H3465" s="147"/>
      <c r="I3465" s="121"/>
    </row>
    <row r="3466" spans="4:9" x14ac:dyDescent="0.3">
      <c r="D3466" s="147"/>
      <c r="E3466" s="147"/>
      <c r="F3466" s="148"/>
      <c r="G3466" s="147"/>
      <c r="H3466" s="147"/>
      <c r="I3466" s="121"/>
    </row>
    <row r="3467" spans="4:9" x14ac:dyDescent="0.3">
      <c r="D3467" s="147"/>
      <c r="E3467" s="147"/>
      <c r="F3467" s="148"/>
      <c r="G3467" s="147"/>
      <c r="H3467" s="147"/>
      <c r="I3467" s="121"/>
    </row>
    <row r="3468" spans="4:9" x14ac:dyDescent="0.3">
      <c r="D3468" s="147"/>
      <c r="E3468" s="147"/>
      <c r="F3468" s="148"/>
      <c r="G3468" s="147"/>
      <c r="H3468" s="147"/>
      <c r="I3468" s="121"/>
    </row>
    <row r="3469" spans="4:9" x14ac:dyDescent="0.3">
      <c r="D3469" s="147"/>
      <c r="E3469" s="147"/>
      <c r="F3469" s="148"/>
      <c r="G3469" s="147"/>
      <c r="H3469" s="147"/>
      <c r="I3469" s="121"/>
    </row>
    <row r="3470" spans="4:9" x14ac:dyDescent="0.3">
      <c r="D3470" s="147"/>
      <c r="E3470" s="147"/>
      <c r="F3470" s="148"/>
      <c r="G3470" s="147"/>
      <c r="H3470" s="147"/>
      <c r="I3470" s="121"/>
    </row>
    <row r="3471" spans="4:9" x14ac:dyDescent="0.3">
      <c r="D3471" s="147"/>
      <c r="E3471" s="147"/>
      <c r="F3471" s="148"/>
      <c r="G3471" s="147"/>
      <c r="H3471" s="147"/>
      <c r="I3471" s="121"/>
    </row>
    <row r="3472" spans="4:9" x14ac:dyDescent="0.3">
      <c r="D3472" s="147"/>
      <c r="E3472" s="147"/>
      <c r="F3472" s="148"/>
      <c r="G3472" s="147"/>
      <c r="H3472" s="147"/>
      <c r="I3472" s="121"/>
    </row>
    <row r="3473" spans="4:9" x14ac:dyDescent="0.3">
      <c r="D3473" s="147"/>
      <c r="E3473" s="147"/>
      <c r="F3473" s="148"/>
      <c r="G3473" s="147"/>
      <c r="H3473" s="147"/>
      <c r="I3473" s="121"/>
    </row>
    <row r="3474" spans="4:9" x14ac:dyDescent="0.3">
      <c r="D3474" s="147"/>
      <c r="E3474" s="147"/>
      <c r="F3474" s="148"/>
      <c r="G3474" s="147"/>
      <c r="H3474" s="147"/>
      <c r="I3474" s="121"/>
    </row>
    <row r="3475" spans="4:9" x14ac:dyDescent="0.3">
      <c r="D3475" s="147"/>
      <c r="E3475" s="147"/>
      <c r="F3475" s="148"/>
      <c r="G3475" s="147"/>
      <c r="H3475" s="147"/>
      <c r="I3475" s="121"/>
    </row>
    <row r="3476" spans="4:9" x14ac:dyDescent="0.3">
      <c r="D3476" s="147"/>
      <c r="E3476" s="147"/>
      <c r="F3476" s="148"/>
      <c r="G3476" s="147"/>
      <c r="H3476" s="147"/>
      <c r="I3476" s="121"/>
    </row>
    <row r="3477" spans="4:9" x14ac:dyDescent="0.3">
      <c r="D3477" s="147"/>
      <c r="E3477" s="147"/>
      <c r="F3477" s="148"/>
      <c r="G3477" s="147"/>
      <c r="H3477" s="147"/>
      <c r="I3477" s="121"/>
    </row>
    <row r="3478" spans="4:9" x14ac:dyDescent="0.3">
      <c r="D3478" s="147"/>
      <c r="E3478" s="147"/>
      <c r="F3478" s="148"/>
      <c r="G3478" s="147"/>
      <c r="H3478" s="147"/>
      <c r="I3478" s="121"/>
    </row>
    <row r="3479" spans="4:9" x14ac:dyDescent="0.3">
      <c r="D3479" s="147"/>
      <c r="E3479" s="147"/>
      <c r="F3479" s="148"/>
      <c r="G3479" s="147"/>
      <c r="H3479" s="147"/>
      <c r="I3479" s="121"/>
    </row>
    <row r="3480" spans="4:9" x14ac:dyDescent="0.3">
      <c r="D3480" s="147"/>
      <c r="E3480" s="147"/>
      <c r="F3480" s="148"/>
      <c r="G3480" s="147"/>
      <c r="H3480" s="147"/>
      <c r="I3480" s="121"/>
    </row>
    <row r="3481" spans="4:9" x14ac:dyDescent="0.3">
      <c r="D3481" s="147"/>
      <c r="E3481" s="147"/>
      <c r="F3481" s="148"/>
      <c r="G3481" s="147"/>
      <c r="H3481" s="147"/>
      <c r="I3481" s="121"/>
    </row>
    <row r="3482" spans="4:9" x14ac:dyDescent="0.3">
      <c r="D3482" s="147"/>
      <c r="E3482" s="147"/>
      <c r="F3482" s="148"/>
      <c r="G3482" s="147"/>
      <c r="H3482" s="147"/>
      <c r="I3482" s="121"/>
    </row>
    <row r="3483" spans="4:9" x14ac:dyDescent="0.3">
      <c r="D3483" s="147"/>
      <c r="E3483" s="147"/>
      <c r="F3483" s="148"/>
      <c r="G3483" s="147"/>
      <c r="H3483" s="147"/>
      <c r="I3483" s="121"/>
    </row>
    <row r="3484" spans="4:9" x14ac:dyDescent="0.3">
      <c r="D3484" s="147"/>
      <c r="E3484" s="147"/>
      <c r="F3484" s="148"/>
      <c r="G3484" s="147"/>
      <c r="H3484" s="147"/>
      <c r="I3484" s="121"/>
    </row>
    <row r="3485" spans="4:9" x14ac:dyDescent="0.3">
      <c r="D3485" s="147"/>
      <c r="E3485" s="147"/>
      <c r="F3485" s="148"/>
      <c r="G3485" s="147"/>
      <c r="H3485" s="147"/>
      <c r="I3485" s="121"/>
    </row>
    <row r="3486" spans="4:9" x14ac:dyDescent="0.3">
      <c r="D3486" s="147"/>
      <c r="E3486" s="147"/>
      <c r="F3486" s="148"/>
      <c r="G3486" s="147"/>
      <c r="H3486" s="147"/>
      <c r="I3486" s="121"/>
    </row>
    <row r="3487" spans="4:9" x14ac:dyDescent="0.3">
      <c r="D3487" s="147"/>
      <c r="E3487" s="147"/>
      <c r="F3487" s="148"/>
      <c r="G3487" s="147"/>
      <c r="H3487" s="147"/>
      <c r="I3487" s="121"/>
    </row>
    <row r="3488" spans="4:9" x14ac:dyDescent="0.3">
      <c r="D3488" s="147"/>
      <c r="E3488" s="147"/>
      <c r="F3488" s="148"/>
      <c r="G3488" s="147"/>
      <c r="H3488" s="147"/>
      <c r="I3488" s="121"/>
    </row>
    <row r="3489" spans="4:9" x14ac:dyDescent="0.3">
      <c r="D3489" s="147"/>
      <c r="E3489" s="147"/>
      <c r="F3489" s="148"/>
      <c r="G3489" s="147"/>
      <c r="H3489" s="147"/>
      <c r="I3489" s="121"/>
    </row>
    <row r="3490" spans="4:9" x14ac:dyDescent="0.3">
      <c r="D3490" s="147"/>
      <c r="E3490" s="147"/>
      <c r="F3490" s="148"/>
      <c r="G3490" s="147"/>
      <c r="H3490" s="147"/>
      <c r="I3490" s="121"/>
    </row>
    <row r="3491" spans="4:9" x14ac:dyDescent="0.3">
      <c r="D3491" s="147"/>
      <c r="E3491" s="147"/>
      <c r="F3491" s="148"/>
      <c r="G3491" s="147"/>
      <c r="H3491" s="147"/>
      <c r="I3491" s="121"/>
    </row>
    <row r="3492" spans="4:9" x14ac:dyDescent="0.3">
      <c r="D3492" s="147"/>
      <c r="E3492" s="147"/>
      <c r="F3492" s="148"/>
      <c r="G3492" s="147"/>
      <c r="H3492" s="147"/>
      <c r="I3492" s="121"/>
    </row>
    <row r="3493" spans="4:9" x14ac:dyDescent="0.3">
      <c r="D3493" s="147"/>
      <c r="E3493" s="147"/>
      <c r="F3493" s="148"/>
      <c r="G3493" s="147"/>
      <c r="H3493" s="147"/>
      <c r="I3493" s="121"/>
    </row>
    <row r="3494" spans="4:9" x14ac:dyDescent="0.3">
      <c r="D3494" s="147"/>
      <c r="E3494" s="147"/>
      <c r="F3494" s="148"/>
      <c r="G3494" s="147"/>
      <c r="H3494" s="147"/>
      <c r="I3494" s="121"/>
    </row>
    <row r="3495" spans="4:9" x14ac:dyDescent="0.3">
      <c r="D3495" s="147"/>
      <c r="E3495" s="147"/>
      <c r="F3495" s="148"/>
      <c r="G3495" s="147"/>
      <c r="H3495" s="147"/>
      <c r="I3495" s="121"/>
    </row>
    <row r="3496" spans="4:9" x14ac:dyDescent="0.3">
      <c r="D3496" s="147"/>
      <c r="E3496" s="147"/>
      <c r="F3496" s="148"/>
      <c r="G3496" s="147"/>
      <c r="H3496" s="147"/>
      <c r="I3496" s="121"/>
    </row>
    <row r="3497" spans="4:9" x14ac:dyDescent="0.3">
      <c r="D3497" s="147"/>
      <c r="E3497" s="147"/>
      <c r="F3497" s="148"/>
      <c r="G3497" s="147"/>
      <c r="H3497" s="147"/>
      <c r="I3497" s="121"/>
    </row>
    <row r="3498" spans="4:9" x14ac:dyDescent="0.3">
      <c r="D3498" s="147"/>
      <c r="E3498" s="147"/>
      <c r="F3498" s="148"/>
      <c r="G3498" s="147"/>
      <c r="H3498" s="147"/>
      <c r="I3498" s="121"/>
    </row>
    <row r="3499" spans="4:9" x14ac:dyDescent="0.3">
      <c r="D3499" s="147"/>
      <c r="E3499" s="147"/>
      <c r="F3499" s="148"/>
      <c r="G3499" s="147"/>
      <c r="H3499" s="147"/>
      <c r="I3499" s="121"/>
    </row>
    <row r="3500" spans="4:9" x14ac:dyDescent="0.3">
      <c r="D3500" s="147"/>
      <c r="E3500" s="147"/>
      <c r="F3500" s="148"/>
      <c r="G3500" s="147"/>
      <c r="H3500" s="147"/>
      <c r="I3500" s="121"/>
    </row>
    <row r="3501" spans="4:9" x14ac:dyDescent="0.3">
      <c r="D3501" s="147"/>
      <c r="E3501" s="147"/>
      <c r="F3501" s="148"/>
      <c r="G3501" s="147"/>
      <c r="H3501" s="147"/>
      <c r="I3501" s="121"/>
    </row>
    <row r="3502" spans="4:9" x14ac:dyDescent="0.3">
      <c r="D3502" s="147"/>
      <c r="E3502" s="147"/>
      <c r="F3502" s="148"/>
      <c r="G3502" s="147"/>
      <c r="H3502" s="147"/>
      <c r="I3502" s="121"/>
    </row>
    <row r="3503" spans="4:9" x14ac:dyDescent="0.3">
      <c r="D3503" s="147"/>
      <c r="E3503" s="147"/>
      <c r="F3503" s="148"/>
      <c r="G3503" s="147"/>
      <c r="H3503" s="147"/>
      <c r="I3503" s="121"/>
    </row>
    <row r="3504" spans="4:9" x14ac:dyDescent="0.3">
      <c r="D3504" s="147"/>
      <c r="E3504" s="147"/>
      <c r="F3504" s="148"/>
      <c r="G3504" s="147"/>
      <c r="H3504" s="147"/>
      <c r="I3504" s="121"/>
    </row>
    <row r="3505" spans="4:9" x14ac:dyDescent="0.3">
      <c r="D3505" s="147"/>
      <c r="E3505" s="147"/>
      <c r="F3505" s="148"/>
      <c r="G3505" s="147"/>
      <c r="H3505" s="147"/>
      <c r="I3505" s="121"/>
    </row>
    <row r="3506" spans="4:9" x14ac:dyDescent="0.3">
      <c r="D3506" s="147"/>
      <c r="E3506" s="147"/>
      <c r="F3506" s="148"/>
      <c r="G3506" s="147"/>
      <c r="H3506" s="147"/>
      <c r="I3506" s="121"/>
    </row>
    <row r="3507" spans="4:9" x14ac:dyDescent="0.3">
      <c r="D3507" s="147"/>
      <c r="E3507" s="147"/>
      <c r="F3507" s="148"/>
      <c r="G3507" s="147"/>
      <c r="H3507" s="147"/>
      <c r="I3507" s="121"/>
    </row>
    <row r="3508" spans="4:9" x14ac:dyDescent="0.3">
      <c r="D3508" s="147"/>
      <c r="E3508" s="147"/>
      <c r="F3508" s="148"/>
      <c r="G3508" s="147"/>
      <c r="H3508" s="147"/>
      <c r="I3508" s="121"/>
    </row>
    <row r="3509" spans="4:9" x14ac:dyDescent="0.3">
      <c r="D3509" s="147"/>
      <c r="E3509" s="147"/>
      <c r="F3509" s="148"/>
      <c r="G3509" s="147"/>
      <c r="H3509" s="147"/>
      <c r="I3509" s="121"/>
    </row>
    <row r="3510" spans="4:9" x14ac:dyDescent="0.3">
      <c r="D3510" s="147"/>
      <c r="E3510" s="147"/>
      <c r="F3510" s="148"/>
      <c r="G3510" s="147"/>
      <c r="H3510" s="147"/>
      <c r="I3510" s="121"/>
    </row>
    <row r="3511" spans="4:9" x14ac:dyDescent="0.3">
      <c r="D3511" s="147"/>
      <c r="E3511" s="147"/>
      <c r="F3511" s="148"/>
      <c r="G3511" s="147"/>
      <c r="H3511" s="147"/>
      <c r="I3511" s="121"/>
    </row>
    <row r="3512" spans="4:9" x14ac:dyDescent="0.3">
      <c r="D3512" s="147"/>
      <c r="E3512" s="147"/>
      <c r="F3512" s="148"/>
      <c r="G3512" s="147"/>
      <c r="H3512" s="147"/>
      <c r="I3512" s="121"/>
    </row>
    <row r="3513" spans="4:9" x14ac:dyDescent="0.3">
      <c r="D3513" s="147"/>
      <c r="E3513" s="147"/>
      <c r="F3513" s="148"/>
      <c r="G3513" s="147"/>
      <c r="H3513" s="147"/>
      <c r="I3513" s="121"/>
    </row>
    <row r="3514" spans="4:9" x14ac:dyDescent="0.3">
      <c r="D3514" s="147"/>
      <c r="E3514" s="147"/>
      <c r="F3514" s="148"/>
      <c r="G3514" s="147"/>
      <c r="H3514" s="147"/>
      <c r="I3514" s="121"/>
    </row>
    <row r="3515" spans="4:9" x14ac:dyDescent="0.3">
      <c r="D3515" s="147"/>
      <c r="E3515" s="147"/>
      <c r="F3515" s="148"/>
      <c r="G3515" s="147"/>
      <c r="H3515" s="147"/>
      <c r="I3515" s="121"/>
    </row>
    <row r="3516" spans="4:9" x14ac:dyDescent="0.3">
      <c r="D3516" s="147"/>
      <c r="E3516" s="147"/>
      <c r="F3516" s="148"/>
      <c r="G3516" s="147"/>
      <c r="H3516" s="147"/>
      <c r="I3516" s="121"/>
    </row>
    <row r="3517" spans="4:9" x14ac:dyDescent="0.3">
      <c r="D3517" s="147"/>
      <c r="E3517" s="147"/>
      <c r="F3517" s="148"/>
      <c r="G3517" s="147"/>
      <c r="H3517" s="147"/>
      <c r="I3517" s="121"/>
    </row>
    <row r="3518" spans="4:9" x14ac:dyDescent="0.3">
      <c r="D3518" s="147"/>
      <c r="E3518" s="147"/>
      <c r="F3518" s="148"/>
      <c r="G3518" s="147"/>
      <c r="H3518" s="147"/>
      <c r="I3518" s="121"/>
    </row>
    <row r="3519" spans="4:9" x14ac:dyDescent="0.3">
      <c r="D3519" s="147"/>
      <c r="E3519" s="147"/>
      <c r="F3519" s="148"/>
      <c r="G3519" s="147"/>
      <c r="H3519" s="147"/>
      <c r="I3519" s="121"/>
    </row>
    <row r="3520" spans="4:9" x14ac:dyDescent="0.3">
      <c r="D3520" s="147"/>
      <c r="E3520" s="147"/>
      <c r="F3520" s="148"/>
      <c r="G3520" s="147"/>
      <c r="H3520" s="147"/>
      <c r="I3520" s="121"/>
    </row>
    <row r="3521" spans="4:9" x14ac:dyDescent="0.3">
      <c r="D3521" s="147"/>
      <c r="E3521" s="147"/>
      <c r="F3521" s="148"/>
      <c r="G3521" s="147"/>
      <c r="H3521" s="147"/>
      <c r="I3521" s="121"/>
    </row>
    <row r="3522" spans="4:9" x14ac:dyDescent="0.3">
      <c r="D3522" s="147"/>
      <c r="E3522" s="147"/>
      <c r="F3522" s="148"/>
      <c r="G3522" s="147"/>
      <c r="H3522" s="147"/>
      <c r="I3522" s="121"/>
    </row>
    <row r="3523" spans="4:9" x14ac:dyDescent="0.3">
      <c r="D3523" s="147"/>
      <c r="E3523" s="147"/>
      <c r="F3523" s="148"/>
      <c r="G3523" s="147"/>
      <c r="H3523" s="147"/>
      <c r="I3523" s="121"/>
    </row>
    <row r="3524" spans="4:9" x14ac:dyDescent="0.3">
      <c r="D3524" s="147"/>
      <c r="E3524" s="147"/>
      <c r="F3524" s="148"/>
      <c r="G3524" s="147"/>
      <c r="H3524" s="147"/>
      <c r="I3524" s="121"/>
    </row>
    <row r="3525" spans="4:9" x14ac:dyDescent="0.3">
      <c r="D3525" s="147"/>
      <c r="E3525" s="147"/>
      <c r="F3525" s="148"/>
      <c r="G3525" s="147"/>
      <c r="H3525" s="147"/>
      <c r="I3525" s="121"/>
    </row>
    <row r="3526" spans="4:9" x14ac:dyDescent="0.3">
      <c r="D3526" s="147"/>
      <c r="E3526" s="147"/>
      <c r="F3526" s="148"/>
      <c r="G3526" s="147"/>
      <c r="H3526" s="147"/>
      <c r="I3526" s="121"/>
    </row>
    <row r="3527" spans="4:9" x14ac:dyDescent="0.3">
      <c r="D3527" s="147"/>
      <c r="E3527" s="147"/>
      <c r="F3527" s="148"/>
      <c r="G3527" s="147"/>
      <c r="H3527" s="147"/>
      <c r="I3527" s="121"/>
    </row>
    <row r="3528" spans="4:9" x14ac:dyDescent="0.3">
      <c r="D3528" s="147"/>
      <c r="E3528" s="147"/>
      <c r="F3528" s="148"/>
      <c r="G3528" s="147"/>
      <c r="H3528" s="147"/>
      <c r="I3528" s="121"/>
    </row>
    <row r="3529" spans="4:9" x14ac:dyDescent="0.3">
      <c r="D3529" s="147"/>
      <c r="E3529" s="147"/>
      <c r="F3529" s="148"/>
      <c r="G3529" s="147"/>
      <c r="H3529" s="147"/>
      <c r="I3529" s="121"/>
    </row>
    <row r="3530" spans="4:9" x14ac:dyDescent="0.3">
      <c r="D3530" s="147"/>
      <c r="E3530" s="147"/>
      <c r="F3530" s="148"/>
      <c r="G3530" s="147"/>
      <c r="H3530" s="147"/>
      <c r="I3530" s="121"/>
    </row>
    <row r="3531" spans="4:9" x14ac:dyDescent="0.3">
      <c r="D3531" s="147"/>
      <c r="E3531" s="147"/>
      <c r="F3531" s="148"/>
      <c r="G3531" s="147"/>
      <c r="H3531" s="147"/>
      <c r="I3531" s="121"/>
    </row>
    <row r="3532" spans="4:9" x14ac:dyDescent="0.3">
      <c r="D3532" s="147"/>
      <c r="E3532" s="147"/>
      <c r="F3532" s="148"/>
      <c r="G3532" s="147"/>
      <c r="H3532" s="147"/>
      <c r="I3532" s="121"/>
    </row>
    <row r="3533" spans="4:9" x14ac:dyDescent="0.3">
      <c r="D3533" s="147"/>
      <c r="E3533" s="147"/>
      <c r="F3533" s="148"/>
      <c r="G3533" s="147"/>
      <c r="H3533" s="147"/>
      <c r="I3533" s="121"/>
    </row>
    <row r="3534" spans="4:9" x14ac:dyDescent="0.3">
      <c r="D3534" s="147"/>
      <c r="E3534" s="147"/>
      <c r="F3534" s="148"/>
      <c r="G3534" s="147"/>
      <c r="H3534" s="147"/>
      <c r="I3534" s="121"/>
    </row>
    <row r="3535" spans="4:9" x14ac:dyDescent="0.3">
      <c r="D3535" s="147"/>
      <c r="E3535" s="147"/>
      <c r="F3535" s="148"/>
      <c r="G3535" s="147"/>
      <c r="H3535" s="147"/>
      <c r="I3535" s="121"/>
    </row>
    <row r="3536" spans="4:9" x14ac:dyDescent="0.3">
      <c r="D3536" s="147"/>
      <c r="E3536" s="147"/>
      <c r="F3536" s="148"/>
      <c r="G3536" s="147"/>
      <c r="H3536" s="147"/>
      <c r="I3536" s="121"/>
    </row>
    <row r="3537" spans="4:9" x14ac:dyDescent="0.3">
      <c r="D3537" s="147"/>
      <c r="E3537" s="147"/>
      <c r="F3537" s="148"/>
      <c r="G3537" s="147"/>
      <c r="H3537" s="147"/>
      <c r="I3537" s="121"/>
    </row>
    <row r="3538" spans="4:9" x14ac:dyDescent="0.3">
      <c r="D3538" s="147"/>
      <c r="E3538" s="147"/>
      <c r="F3538" s="148"/>
      <c r="G3538" s="147"/>
      <c r="H3538" s="147"/>
      <c r="I3538" s="121"/>
    </row>
    <row r="3539" spans="4:9" x14ac:dyDescent="0.3">
      <c r="D3539" s="147"/>
      <c r="E3539" s="147"/>
      <c r="F3539" s="148"/>
      <c r="G3539" s="147"/>
      <c r="H3539" s="147"/>
      <c r="I3539" s="121"/>
    </row>
    <row r="3540" spans="4:9" x14ac:dyDescent="0.3">
      <c r="D3540" s="147"/>
      <c r="E3540" s="147"/>
      <c r="F3540" s="148"/>
      <c r="G3540" s="147"/>
      <c r="H3540" s="147"/>
      <c r="I3540" s="121"/>
    </row>
    <row r="3541" spans="4:9" x14ac:dyDescent="0.3">
      <c r="D3541" s="147"/>
      <c r="E3541" s="147"/>
      <c r="F3541" s="148"/>
      <c r="G3541" s="147"/>
      <c r="H3541" s="147"/>
      <c r="I3541" s="121"/>
    </row>
    <row r="3542" spans="4:9" x14ac:dyDescent="0.3">
      <c r="D3542" s="147"/>
      <c r="E3542" s="147"/>
      <c r="F3542" s="148"/>
      <c r="G3542" s="147"/>
      <c r="H3542" s="147"/>
      <c r="I3542" s="121"/>
    </row>
    <row r="3543" spans="4:9" x14ac:dyDescent="0.3">
      <c r="D3543" s="147"/>
      <c r="E3543" s="147"/>
      <c r="F3543" s="148"/>
      <c r="G3543" s="147"/>
      <c r="H3543" s="147"/>
      <c r="I3543" s="121"/>
    </row>
    <row r="3544" spans="4:9" x14ac:dyDescent="0.3">
      <c r="D3544" s="147"/>
      <c r="E3544" s="147"/>
      <c r="F3544" s="148"/>
      <c r="G3544" s="147"/>
      <c r="H3544" s="147"/>
      <c r="I3544" s="121"/>
    </row>
    <row r="3545" spans="4:9" x14ac:dyDescent="0.3">
      <c r="D3545" s="147"/>
      <c r="E3545" s="147"/>
      <c r="F3545" s="148"/>
      <c r="G3545" s="147"/>
      <c r="H3545" s="147"/>
      <c r="I3545" s="121"/>
    </row>
    <row r="3546" spans="4:9" x14ac:dyDescent="0.3">
      <c r="D3546" s="147"/>
      <c r="E3546" s="147"/>
      <c r="F3546" s="148"/>
      <c r="G3546" s="147"/>
      <c r="H3546" s="147"/>
      <c r="I3546" s="121"/>
    </row>
    <row r="3547" spans="4:9" x14ac:dyDescent="0.3">
      <c r="D3547" s="147"/>
      <c r="E3547" s="147"/>
      <c r="F3547" s="148"/>
      <c r="G3547" s="147"/>
      <c r="H3547" s="147"/>
      <c r="I3547" s="121"/>
    </row>
    <row r="3548" spans="4:9" x14ac:dyDescent="0.3">
      <c r="D3548" s="147"/>
      <c r="E3548" s="147"/>
      <c r="F3548" s="148"/>
      <c r="G3548" s="147"/>
      <c r="H3548" s="147"/>
      <c r="I3548" s="121"/>
    </row>
    <row r="3549" spans="4:9" x14ac:dyDescent="0.3">
      <c r="D3549" s="147"/>
      <c r="E3549" s="147"/>
      <c r="F3549" s="148"/>
      <c r="G3549" s="147"/>
      <c r="H3549" s="147"/>
      <c r="I3549" s="121"/>
    </row>
    <row r="3550" spans="4:9" x14ac:dyDescent="0.3">
      <c r="D3550" s="147"/>
      <c r="E3550" s="147"/>
      <c r="F3550" s="148"/>
      <c r="G3550" s="147"/>
      <c r="H3550" s="147"/>
      <c r="I3550" s="121"/>
    </row>
    <row r="3551" spans="4:9" x14ac:dyDescent="0.3">
      <c r="D3551" s="147"/>
      <c r="E3551" s="147"/>
      <c r="F3551" s="148"/>
      <c r="G3551" s="147"/>
      <c r="H3551" s="147"/>
      <c r="I3551" s="121"/>
    </row>
    <row r="3552" spans="4:9" x14ac:dyDescent="0.3">
      <c r="D3552" s="147"/>
      <c r="E3552" s="147"/>
      <c r="F3552" s="148"/>
      <c r="G3552" s="147"/>
      <c r="H3552" s="147"/>
      <c r="I3552" s="121"/>
    </row>
    <row r="3553" spans="4:9" x14ac:dyDescent="0.3">
      <c r="D3553" s="147"/>
      <c r="E3553" s="147"/>
      <c r="F3553" s="148"/>
      <c r="G3553" s="147"/>
      <c r="H3553" s="147"/>
      <c r="I3553" s="121"/>
    </row>
    <row r="3554" spans="4:9" x14ac:dyDescent="0.3">
      <c r="D3554" s="147"/>
      <c r="E3554" s="147"/>
      <c r="F3554" s="148"/>
      <c r="G3554" s="147"/>
      <c r="H3554" s="147"/>
      <c r="I3554" s="121"/>
    </row>
    <row r="3555" spans="4:9" x14ac:dyDescent="0.3">
      <c r="D3555" s="147"/>
      <c r="E3555" s="147"/>
      <c r="F3555" s="148"/>
      <c r="G3555" s="147"/>
      <c r="H3555" s="147"/>
      <c r="I3555" s="121"/>
    </row>
    <row r="3556" spans="4:9" x14ac:dyDescent="0.3">
      <c r="D3556" s="147"/>
      <c r="E3556" s="147"/>
      <c r="F3556" s="148"/>
      <c r="G3556" s="147"/>
      <c r="H3556" s="147"/>
      <c r="I3556" s="121"/>
    </row>
    <row r="3557" spans="4:9" x14ac:dyDescent="0.3">
      <c r="D3557" s="147"/>
      <c r="E3557" s="147"/>
      <c r="F3557" s="148"/>
      <c r="G3557" s="147"/>
      <c r="H3557" s="147"/>
      <c r="I3557" s="121"/>
    </row>
    <row r="3558" spans="4:9" x14ac:dyDescent="0.3">
      <c r="D3558" s="147"/>
      <c r="E3558" s="147"/>
      <c r="F3558" s="148"/>
      <c r="G3558" s="147"/>
      <c r="H3558" s="147"/>
      <c r="I3558" s="121"/>
    </row>
    <row r="3559" spans="4:9" x14ac:dyDescent="0.3">
      <c r="D3559" s="147"/>
      <c r="E3559" s="147"/>
      <c r="F3559" s="148"/>
      <c r="G3559" s="147"/>
      <c r="H3559" s="147"/>
      <c r="I3559" s="121"/>
    </row>
    <row r="3560" spans="4:9" x14ac:dyDescent="0.3">
      <c r="D3560" s="147"/>
      <c r="E3560" s="147"/>
      <c r="F3560" s="148"/>
      <c r="G3560" s="147"/>
      <c r="H3560" s="147"/>
      <c r="I3560" s="121"/>
    </row>
    <row r="3561" spans="4:9" x14ac:dyDescent="0.3">
      <c r="D3561" s="147"/>
      <c r="E3561" s="147"/>
      <c r="F3561" s="148"/>
      <c r="G3561" s="147"/>
      <c r="H3561" s="147"/>
      <c r="I3561" s="121"/>
    </row>
    <row r="3562" spans="4:9" x14ac:dyDescent="0.3">
      <c r="D3562" s="147"/>
      <c r="E3562" s="147"/>
      <c r="F3562" s="148"/>
      <c r="G3562" s="147"/>
      <c r="H3562" s="147"/>
      <c r="I3562" s="121"/>
    </row>
    <row r="3563" spans="4:9" x14ac:dyDescent="0.3">
      <c r="D3563" s="147"/>
      <c r="E3563" s="147"/>
      <c r="F3563" s="148"/>
      <c r="G3563" s="147"/>
      <c r="H3563" s="147"/>
      <c r="I3563" s="121"/>
    </row>
    <row r="3564" spans="4:9" x14ac:dyDescent="0.3">
      <c r="D3564" s="147"/>
      <c r="E3564" s="147"/>
      <c r="F3564" s="148"/>
      <c r="G3564" s="147"/>
      <c r="H3564" s="147"/>
      <c r="I3564" s="121"/>
    </row>
    <row r="3565" spans="4:9" x14ac:dyDescent="0.3">
      <c r="D3565" s="147"/>
      <c r="E3565" s="147"/>
      <c r="F3565" s="148"/>
      <c r="G3565" s="147"/>
      <c r="H3565" s="147"/>
      <c r="I3565" s="121"/>
    </row>
    <row r="3566" spans="4:9" x14ac:dyDescent="0.3">
      <c r="D3566" s="147"/>
      <c r="E3566" s="147"/>
      <c r="F3566" s="148"/>
      <c r="G3566" s="147"/>
      <c r="H3566" s="147"/>
      <c r="I3566" s="121"/>
    </row>
    <row r="3567" spans="4:9" x14ac:dyDescent="0.3">
      <c r="D3567" s="147"/>
      <c r="E3567" s="147"/>
      <c r="F3567" s="148"/>
      <c r="G3567" s="147"/>
      <c r="H3567" s="147"/>
      <c r="I3567" s="121"/>
    </row>
    <row r="3568" spans="4:9" x14ac:dyDescent="0.3">
      <c r="D3568" s="147"/>
      <c r="E3568" s="147"/>
      <c r="F3568" s="148"/>
      <c r="G3568" s="147"/>
      <c r="H3568" s="147"/>
      <c r="I3568" s="121"/>
    </row>
    <row r="3569" spans="4:9" x14ac:dyDescent="0.3">
      <c r="D3569" s="147"/>
      <c r="E3569" s="147"/>
      <c r="F3569" s="148"/>
      <c r="G3569" s="147"/>
      <c r="H3569" s="147"/>
      <c r="I3569" s="121"/>
    </row>
    <row r="3570" spans="4:9" x14ac:dyDescent="0.3">
      <c r="D3570" s="147"/>
      <c r="E3570" s="147"/>
      <c r="F3570" s="148"/>
      <c r="G3570" s="147"/>
      <c r="H3570" s="147"/>
      <c r="I3570" s="121"/>
    </row>
    <row r="3571" spans="4:9" x14ac:dyDescent="0.3">
      <c r="D3571" s="147"/>
      <c r="E3571" s="147"/>
      <c r="F3571" s="148"/>
      <c r="G3571" s="147"/>
      <c r="H3571" s="147"/>
      <c r="I3571" s="121"/>
    </row>
    <row r="3572" spans="4:9" x14ac:dyDescent="0.3">
      <c r="D3572" s="147"/>
      <c r="E3572" s="147"/>
      <c r="F3572" s="148"/>
      <c r="G3572" s="147"/>
      <c r="H3572" s="147"/>
      <c r="I3572" s="121"/>
    </row>
    <row r="3573" spans="4:9" x14ac:dyDescent="0.3">
      <c r="D3573" s="147"/>
      <c r="E3573" s="147"/>
      <c r="F3573" s="148"/>
      <c r="G3573" s="147"/>
      <c r="H3573" s="147"/>
      <c r="I3573" s="121"/>
    </row>
    <row r="3574" spans="4:9" x14ac:dyDescent="0.3">
      <c r="D3574" s="147"/>
      <c r="E3574" s="147"/>
      <c r="F3574" s="148"/>
      <c r="G3574" s="147"/>
      <c r="H3574" s="147"/>
      <c r="I3574" s="121"/>
    </row>
    <row r="3575" spans="4:9" x14ac:dyDescent="0.3">
      <c r="D3575" s="147"/>
      <c r="E3575" s="147"/>
      <c r="F3575" s="148"/>
      <c r="G3575" s="147"/>
      <c r="H3575" s="147"/>
      <c r="I3575" s="121"/>
    </row>
    <row r="3576" spans="4:9" x14ac:dyDescent="0.3">
      <c r="D3576" s="147"/>
      <c r="E3576" s="147"/>
      <c r="F3576" s="148"/>
      <c r="G3576" s="147"/>
      <c r="H3576" s="147"/>
      <c r="I3576" s="121"/>
    </row>
    <row r="3577" spans="4:9" x14ac:dyDescent="0.3">
      <c r="D3577" s="147"/>
      <c r="E3577" s="147"/>
      <c r="F3577" s="148"/>
      <c r="G3577" s="147"/>
      <c r="H3577" s="147"/>
      <c r="I3577" s="121"/>
    </row>
    <row r="3578" spans="4:9" x14ac:dyDescent="0.3">
      <c r="D3578" s="147"/>
      <c r="E3578" s="147"/>
      <c r="F3578" s="148"/>
      <c r="G3578" s="147"/>
      <c r="H3578" s="147"/>
      <c r="I3578" s="121"/>
    </row>
    <row r="3579" spans="4:9" x14ac:dyDescent="0.3">
      <c r="D3579" s="147"/>
      <c r="E3579" s="147"/>
      <c r="F3579" s="148"/>
      <c r="G3579" s="147"/>
      <c r="H3579" s="147"/>
      <c r="I3579" s="121"/>
    </row>
    <row r="3580" spans="4:9" x14ac:dyDescent="0.3">
      <c r="D3580" s="147"/>
      <c r="E3580" s="147"/>
      <c r="F3580" s="148"/>
      <c r="G3580" s="147"/>
      <c r="H3580" s="147"/>
      <c r="I3580" s="121"/>
    </row>
    <row r="3581" spans="4:9" x14ac:dyDescent="0.3">
      <c r="D3581" s="147"/>
      <c r="E3581" s="147"/>
      <c r="F3581" s="148"/>
      <c r="G3581" s="147"/>
      <c r="H3581" s="147"/>
      <c r="I3581" s="121"/>
    </row>
    <row r="3582" spans="4:9" x14ac:dyDescent="0.3">
      <c r="D3582" s="147"/>
      <c r="E3582" s="147"/>
      <c r="F3582" s="148"/>
      <c r="G3582" s="147"/>
      <c r="H3582" s="147"/>
      <c r="I3582" s="121"/>
    </row>
    <row r="3583" spans="4:9" x14ac:dyDescent="0.3">
      <c r="D3583" s="147"/>
      <c r="E3583" s="147"/>
      <c r="F3583" s="148"/>
      <c r="G3583" s="147"/>
      <c r="H3583" s="147"/>
      <c r="I3583" s="121"/>
    </row>
    <row r="3584" spans="4:9" x14ac:dyDescent="0.3">
      <c r="D3584" s="147"/>
      <c r="E3584" s="147"/>
      <c r="F3584" s="148"/>
      <c r="G3584" s="147"/>
      <c r="H3584" s="147"/>
      <c r="I3584" s="121"/>
    </row>
    <row r="3585" spans="4:9" x14ac:dyDescent="0.3">
      <c r="D3585" s="147"/>
      <c r="E3585" s="147"/>
      <c r="F3585" s="148"/>
      <c r="G3585" s="147"/>
      <c r="H3585" s="147"/>
      <c r="I3585" s="121"/>
    </row>
    <row r="3586" spans="4:9" x14ac:dyDescent="0.3">
      <c r="D3586" s="147"/>
      <c r="E3586" s="147"/>
      <c r="F3586" s="148"/>
      <c r="G3586" s="147"/>
      <c r="H3586" s="147"/>
      <c r="I3586" s="121"/>
    </row>
    <row r="3587" spans="4:9" x14ac:dyDescent="0.3">
      <c r="D3587" s="147"/>
      <c r="E3587" s="147"/>
      <c r="F3587" s="148"/>
      <c r="G3587" s="147"/>
      <c r="H3587" s="147"/>
      <c r="I3587" s="121"/>
    </row>
    <row r="3588" spans="4:9" x14ac:dyDescent="0.3">
      <c r="D3588" s="147"/>
      <c r="E3588" s="147"/>
      <c r="F3588" s="148"/>
      <c r="G3588" s="147"/>
      <c r="H3588" s="147"/>
      <c r="I3588" s="121"/>
    </row>
    <row r="3589" spans="4:9" x14ac:dyDescent="0.3">
      <c r="D3589" s="147"/>
      <c r="E3589" s="147"/>
      <c r="F3589" s="148"/>
      <c r="G3589" s="147"/>
      <c r="H3589" s="147"/>
      <c r="I3589" s="121"/>
    </row>
    <row r="3590" spans="4:9" x14ac:dyDescent="0.3">
      <c r="D3590" s="147"/>
      <c r="E3590" s="147"/>
      <c r="F3590" s="148"/>
      <c r="G3590" s="147"/>
      <c r="H3590" s="147"/>
      <c r="I3590" s="121"/>
    </row>
    <row r="3591" spans="4:9" x14ac:dyDescent="0.3">
      <c r="D3591" s="147"/>
      <c r="E3591" s="147"/>
      <c r="F3591" s="148"/>
      <c r="G3591" s="147"/>
      <c r="H3591" s="147"/>
      <c r="I3591" s="121"/>
    </row>
    <row r="3592" spans="4:9" x14ac:dyDescent="0.3">
      <c r="D3592" s="147"/>
      <c r="E3592" s="147"/>
      <c r="F3592" s="148"/>
      <c r="G3592" s="147"/>
      <c r="H3592" s="147"/>
      <c r="I3592" s="121"/>
    </row>
    <row r="3593" spans="4:9" x14ac:dyDescent="0.3">
      <c r="D3593" s="147"/>
      <c r="E3593" s="147"/>
      <c r="F3593" s="148"/>
      <c r="G3593" s="147"/>
      <c r="H3593" s="147"/>
      <c r="I3593" s="121"/>
    </row>
    <row r="3594" spans="4:9" x14ac:dyDescent="0.3">
      <c r="D3594" s="147"/>
      <c r="E3594" s="147"/>
      <c r="F3594" s="148"/>
      <c r="G3594" s="147"/>
      <c r="H3594" s="147"/>
      <c r="I3594" s="121"/>
    </row>
    <row r="3595" spans="4:9" x14ac:dyDescent="0.3">
      <c r="D3595" s="147"/>
      <c r="E3595" s="147"/>
      <c r="F3595" s="148"/>
      <c r="G3595" s="147"/>
      <c r="H3595" s="147"/>
      <c r="I3595" s="121"/>
    </row>
    <row r="3596" spans="4:9" x14ac:dyDescent="0.3">
      <c r="D3596" s="147"/>
      <c r="E3596" s="147"/>
      <c r="F3596" s="148"/>
      <c r="G3596" s="147"/>
      <c r="H3596" s="147"/>
      <c r="I3596" s="121"/>
    </row>
    <row r="3597" spans="4:9" x14ac:dyDescent="0.3">
      <c r="D3597" s="147"/>
      <c r="E3597" s="147"/>
      <c r="F3597" s="148"/>
      <c r="G3597" s="147"/>
      <c r="H3597" s="147"/>
      <c r="I3597" s="121"/>
    </row>
    <row r="3598" spans="4:9" x14ac:dyDescent="0.3">
      <c r="D3598" s="147"/>
      <c r="E3598" s="147"/>
      <c r="F3598" s="148"/>
      <c r="G3598" s="147"/>
      <c r="H3598" s="147"/>
      <c r="I3598" s="121"/>
    </row>
    <row r="3599" spans="4:9" x14ac:dyDescent="0.3">
      <c r="D3599" s="147"/>
      <c r="E3599" s="147"/>
      <c r="F3599" s="148"/>
      <c r="G3599" s="147"/>
      <c r="H3599" s="147"/>
      <c r="I3599" s="121"/>
    </row>
    <row r="3600" spans="4:9" x14ac:dyDescent="0.3">
      <c r="D3600" s="147"/>
      <c r="E3600" s="147"/>
      <c r="F3600" s="148"/>
      <c r="G3600" s="147"/>
      <c r="H3600" s="147"/>
      <c r="I3600" s="121"/>
    </row>
    <row r="3601" spans="4:9" x14ac:dyDescent="0.3">
      <c r="D3601" s="147"/>
      <c r="E3601" s="147"/>
      <c r="F3601" s="148"/>
      <c r="G3601" s="147"/>
      <c r="H3601" s="147"/>
      <c r="I3601" s="121"/>
    </row>
    <row r="3602" spans="4:9" x14ac:dyDescent="0.3">
      <c r="D3602" s="147"/>
      <c r="E3602" s="147"/>
      <c r="F3602" s="148"/>
      <c r="G3602" s="147"/>
      <c r="H3602" s="147"/>
      <c r="I3602" s="121"/>
    </row>
    <row r="3603" spans="4:9" x14ac:dyDescent="0.3">
      <c r="D3603" s="147"/>
      <c r="E3603" s="147"/>
      <c r="F3603" s="148"/>
      <c r="G3603" s="147"/>
      <c r="H3603" s="147"/>
      <c r="I3603" s="121"/>
    </row>
    <row r="3604" spans="4:9" x14ac:dyDescent="0.3">
      <c r="D3604" s="147"/>
      <c r="E3604" s="147"/>
      <c r="F3604" s="148"/>
      <c r="G3604" s="147"/>
      <c r="H3604" s="147"/>
      <c r="I3604" s="121"/>
    </row>
    <row r="3605" spans="4:9" x14ac:dyDescent="0.3">
      <c r="D3605" s="147"/>
      <c r="E3605" s="147"/>
      <c r="F3605" s="148"/>
      <c r="G3605" s="147"/>
      <c r="H3605" s="147"/>
      <c r="I3605" s="121"/>
    </row>
    <row r="3606" spans="4:9" x14ac:dyDescent="0.3">
      <c r="D3606" s="147"/>
      <c r="E3606" s="147"/>
      <c r="F3606" s="148"/>
      <c r="G3606" s="147"/>
      <c r="H3606" s="147"/>
      <c r="I3606" s="121"/>
    </row>
    <row r="3607" spans="4:9" x14ac:dyDescent="0.3">
      <c r="D3607" s="147"/>
      <c r="E3607" s="147"/>
      <c r="F3607" s="148"/>
      <c r="G3607" s="147"/>
      <c r="H3607" s="147"/>
      <c r="I3607" s="121"/>
    </row>
    <row r="3608" spans="4:9" x14ac:dyDescent="0.3">
      <c r="D3608" s="147"/>
      <c r="E3608" s="147"/>
      <c r="F3608" s="148"/>
      <c r="G3608" s="147"/>
      <c r="H3608" s="147"/>
      <c r="I3608" s="121"/>
    </row>
    <row r="3609" spans="4:9" x14ac:dyDescent="0.3">
      <c r="D3609" s="147"/>
      <c r="E3609" s="147"/>
      <c r="F3609" s="148"/>
      <c r="G3609" s="147"/>
      <c r="H3609" s="147"/>
      <c r="I3609" s="121"/>
    </row>
    <row r="3610" spans="4:9" x14ac:dyDescent="0.3">
      <c r="D3610" s="147"/>
      <c r="E3610" s="147"/>
      <c r="F3610" s="148"/>
      <c r="G3610" s="147"/>
      <c r="H3610" s="147"/>
      <c r="I3610" s="121"/>
    </row>
    <row r="3611" spans="4:9" x14ac:dyDescent="0.3">
      <c r="D3611" s="147"/>
      <c r="E3611" s="147"/>
      <c r="F3611" s="148"/>
      <c r="G3611" s="147"/>
      <c r="H3611" s="147"/>
      <c r="I3611" s="121"/>
    </row>
    <row r="3612" spans="4:9" x14ac:dyDescent="0.3">
      <c r="D3612" s="147"/>
      <c r="E3612" s="147"/>
      <c r="F3612" s="148"/>
      <c r="G3612" s="147"/>
      <c r="H3612" s="147"/>
      <c r="I3612" s="121"/>
    </row>
    <row r="3613" spans="4:9" x14ac:dyDescent="0.3">
      <c r="D3613" s="147"/>
      <c r="E3613" s="147"/>
      <c r="F3613" s="148"/>
      <c r="G3613" s="147"/>
      <c r="H3613" s="147"/>
      <c r="I3613" s="121"/>
    </row>
    <row r="3614" spans="4:9" x14ac:dyDescent="0.3">
      <c r="D3614" s="147"/>
      <c r="E3614" s="147"/>
      <c r="F3614" s="148"/>
      <c r="G3614" s="147"/>
      <c r="H3614" s="147"/>
      <c r="I3614" s="121"/>
    </row>
    <row r="3615" spans="4:9" x14ac:dyDescent="0.3">
      <c r="D3615" s="147"/>
      <c r="E3615" s="147"/>
      <c r="F3615" s="148"/>
      <c r="G3615" s="147"/>
      <c r="H3615" s="147"/>
      <c r="I3615" s="121"/>
    </row>
    <row r="3616" spans="4:9" x14ac:dyDescent="0.3">
      <c r="D3616" s="147"/>
      <c r="E3616" s="147"/>
      <c r="F3616" s="148"/>
      <c r="G3616" s="147"/>
      <c r="H3616" s="147"/>
      <c r="I3616" s="121"/>
    </row>
    <row r="3617" spans="4:9" x14ac:dyDescent="0.3">
      <c r="D3617" s="147"/>
      <c r="E3617" s="147"/>
      <c r="F3617" s="148"/>
      <c r="G3617" s="147"/>
      <c r="H3617" s="147"/>
      <c r="I3617" s="121"/>
    </row>
    <row r="3618" spans="4:9" x14ac:dyDescent="0.3">
      <c r="D3618" s="147"/>
      <c r="E3618" s="147"/>
      <c r="F3618" s="148"/>
      <c r="G3618" s="147"/>
      <c r="H3618" s="147"/>
      <c r="I3618" s="121"/>
    </row>
    <row r="3619" spans="4:9" x14ac:dyDescent="0.3">
      <c r="D3619" s="147"/>
      <c r="E3619" s="147"/>
      <c r="F3619" s="148"/>
      <c r="G3619" s="147"/>
      <c r="H3619" s="147"/>
      <c r="I3619" s="121"/>
    </row>
    <row r="3620" spans="4:9" x14ac:dyDescent="0.3">
      <c r="D3620" s="147"/>
      <c r="E3620" s="147"/>
      <c r="F3620" s="148"/>
      <c r="G3620" s="147"/>
      <c r="H3620" s="147"/>
      <c r="I3620" s="121"/>
    </row>
    <row r="3621" spans="4:9" x14ac:dyDescent="0.3">
      <c r="D3621" s="147"/>
      <c r="E3621" s="147"/>
      <c r="F3621" s="148"/>
      <c r="G3621" s="147"/>
      <c r="H3621" s="147"/>
      <c r="I3621" s="121"/>
    </row>
    <row r="3622" spans="4:9" x14ac:dyDescent="0.3">
      <c r="D3622" s="147"/>
      <c r="E3622" s="147"/>
      <c r="F3622" s="148"/>
      <c r="G3622" s="147"/>
      <c r="H3622" s="147"/>
      <c r="I3622" s="121"/>
    </row>
    <row r="3623" spans="4:9" x14ac:dyDescent="0.3">
      <c r="D3623" s="147"/>
      <c r="E3623" s="147"/>
      <c r="F3623" s="148"/>
      <c r="G3623" s="147"/>
      <c r="H3623" s="147"/>
      <c r="I3623" s="121"/>
    </row>
    <row r="3624" spans="4:9" x14ac:dyDescent="0.3">
      <c r="D3624" s="147"/>
      <c r="E3624" s="147"/>
      <c r="F3624" s="148"/>
      <c r="G3624" s="147"/>
      <c r="H3624" s="147"/>
      <c r="I3624" s="121"/>
    </row>
    <row r="3625" spans="4:9" x14ac:dyDescent="0.3">
      <c r="D3625" s="147"/>
      <c r="E3625" s="147"/>
      <c r="F3625" s="148"/>
      <c r="G3625" s="147"/>
      <c r="H3625" s="147"/>
      <c r="I3625" s="121"/>
    </row>
    <row r="3626" spans="4:9" x14ac:dyDescent="0.3">
      <c r="D3626" s="147"/>
      <c r="E3626" s="147"/>
      <c r="F3626" s="148"/>
      <c r="G3626" s="147"/>
      <c r="H3626" s="147"/>
      <c r="I3626" s="121"/>
    </row>
    <row r="3627" spans="4:9" x14ac:dyDescent="0.3">
      <c r="D3627" s="147"/>
      <c r="E3627" s="147"/>
      <c r="F3627" s="148"/>
      <c r="G3627" s="147"/>
      <c r="H3627" s="147"/>
      <c r="I3627" s="121"/>
    </row>
    <row r="3628" spans="4:9" x14ac:dyDescent="0.3">
      <c r="D3628" s="147"/>
      <c r="E3628" s="147"/>
      <c r="F3628" s="148"/>
      <c r="G3628" s="147"/>
      <c r="H3628" s="147"/>
      <c r="I3628" s="121"/>
    </row>
    <row r="3629" spans="4:9" x14ac:dyDescent="0.3">
      <c r="D3629" s="147"/>
      <c r="E3629" s="147"/>
      <c r="F3629" s="148"/>
      <c r="G3629" s="147"/>
      <c r="H3629" s="147"/>
      <c r="I3629" s="121"/>
    </row>
    <row r="3630" spans="4:9" x14ac:dyDescent="0.3">
      <c r="D3630" s="147"/>
      <c r="E3630" s="147"/>
      <c r="F3630" s="148"/>
      <c r="G3630" s="147"/>
      <c r="H3630" s="147"/>
      <c r="I3630" s="121"/>
    </row>
    <row r="3631" spans="4:9" x14ac:dyDescent="0.3">
      <c r="D3631" s="147"/>
      <c r="E3631" s="147"/>
      <c r="F3631" s="148"/>
      <c r="G3631" s="147"/>
      <c r="H3631" s="147"/>
      <c r="I3631" s="121"/>
    </row>
    <row r="3632" spans="4:9" x14ac:dyDescent="0.3">
      <c r="D3632" s="147"/>
      <c r="E3632" s="147"/>
      <c r="F3632" s="148"/>
      <c r="G3632" s="147"/>
      <c r="H3632" s="147"/>
      <c r="I3632" s="121"/>
    </row>
    <row r="3633" spans="4:9" x14ac:dyDescent="0.3">
      <c r="D3633" s="147"/>
      <c r="E3633" s="147"/>
      <c r="F3633" s="148"/>
      <c r="G3633" s="147"/>
      <c r="H3633" s="147"/>
      <c r="I3633" s="121"/>
    </row>
    <row r="3634" spans="4:9" x14ac:dyDescent="0.3">
      <c r="D3634" s="147"/>
      <c r="E3634" s="147"/>
      <c r="F3634" s="148"/>
      <c r="G3634" s="147"/>
      <c r="H3634" s="147"/>
      <c r="I3634" s="121"/>
    </row>
    <row r="3635" spans="4:9" x14ac:dyDescent="0.3">
      <c r="D3635" s="147"/>
      <c r="E3635" s="147"/>
      <c r="F3635" s="148"/>
      <c r="G3635" s="147"/>
      <c r="H3635" s="147"/>
      <c r="I3635" s="121"/>
    </row>
    <row r="3636" spans="4:9" x14ac:dyDescent="0.3">
      <c r="D3636" s="147"/>
      <c r="E3636" s="147"/>
      <c r="F3636" s="148"/>
      <c r="G3636" s="147"/>
      <c r="H3636" s="147"/>
      <c r="I3636" s="121"/>
    </row>
    <row r="3637" spans="4:9" x14ac:dyDescent="0.3">
      <c r="D3637" s="147"/>
      <c r="E3637" s="147"/>
      <c r="F3637" s="148"/>
      <c r="G3637" s="147"/>
      <c r="H3637" s="147"/>
      <c r="I3637" s="121"/>
    </row>
    <row r="3638" spans="4:9" x14ac:dyDescent="0.3">
      <c r="D3638" s="147"/>
      <c r="E3638" s="147"/>
      <c r="F3638" s="148"/>
      <c r="G3638" s="147"/>
      <c r="H3638" s="147"/>
      <c r="I3638" s="121"/>
    </row>
    <row r="3639" spans="4:9" x14ac:dyDescent="0.3">
      <c r="D3639" s="147"/>
      <c r="E3639" s="147"/>
      <c r="F3639" s="148"/>
      <c r="G3639" s="147"/>
      <c r="H3639" s="147"/>
      <c r="I3639" s="121"/>
    </row>
    <row r="3640" spans="4:9" x14ac:dyDescent="0.3">
      <c r="D3640" s="147"/>
      <c r="E3640" s="147"/>
      <c r="F3640" s="148"/>
      <c r="G3640" s="147"/>
      <c r="H3640" s="147"/>
      <c r="I3640" s="121"/>
    </row>
    <row r="3641" spans="4:9" x14ac:dyDescent="0.3">
      <c r="D3641" s="147"/>
      <c r="E3641" s="147"/>
      <c r="F3641" s="148"/>
      <c r="G3641" s="147"/>
      <c r="H3641" s="147"/>
      <c r="I3641" s="121"/>
    </row>
    <row r="3642" spans="4:9" x14ac:dyDescent="0.3">
      <c r="D3642" s="147"/>
      <c r="E3642" s="147"/>
      <c r="F3642" s="148"/>
      <c r="G3642" s="147"/>
      <c r="H3642" s="147"/>
      <c r="I3642" s="121"/>
    </row>
    <row r="3643" spans="4:9" x14ac:dyDescent="0.3">
      <c r="D3643" s="147"/>
      <c r="E3643" s="147"/>
      <c r="F3643" s="148"/>
      <c r="G3643" s="147"/>
      <c r="H3643" s="147"/>
      <c r="I3643" s="121"/>
    </row>
    <row r="3644" spans="4:9" x14ac:dyDescent="0.3">
      <c r="D3644" s="147"/>
      <c r="E3644" s="147"/>
      <c r="F3644" s="148"/>
      <c r="G3644" s="147"/>
      <c r="H3644" s="147"/>
      <c r="I3644" s="121"/>
    </row>
    <row r="3645" spans="4:9" x14ac:dyDescent="0.3">
      <c r="D3645" s="147"/>
      <c r="E3645" s="147"/>
      <c r="F3645" s="148"/>
      <c r="G3645" s="147"/>
      <c r="H3645" s="147"/>
      <c r="I3645" s="121"/>
    </row>
    <row r="3646" spans="4:9" x14ac:dyDescent="0.3">
      <c r="D3646" s="147"/>
      <c r="E3646" s="147"/>
      <c r="F3646" s="148"/>
      <c r="G3646" s="147"/>
      <c r="H3646" s="147"/>
      <c r="I3646" s="121"/>
    </row>
    <row r="3647" spans="4:9" x14ac:dyDescent="0.3">
      <c r="D3647" s="147"/>
      <c r="E3647" s="147"/>
      <c r="F3647" s="148"/>
      <c r="G3647" s="147"/>
      <c r="H3647" s="147"/>
      <c r="I3647" s="121"/>
    </row>
    <row r="3648" spans="4:9" x14ac:dyDescent="0.3">
      <c r="D3648" s="147"/>
      <c r="E3648" s="147"/>
      <c r="F3648" s="148"/>
      <c r="G3648" s="147"/>
      <c r="H3648" s="147"/>
      <c r="I3648" s="121"/>
    </row>
    <row r="3649" spans="4:9" x14ac:dyDescent="0.3">
      <c r="D3649" s="147"/>
      <c r="E3649" s="147"/>
      <c r="F3649" s="148"/>
      <c r="G3649" s="147"/>
      <c r="H3649" s="147"/>
      <c r="I3649" s="121"/>
    </row>
    <row r="3650" spans="4:9" x14ac:dyDescent="0.3">
      <c r="D3650" s="147"/>
      <c r="E3650" s="147"/>
      <c r="F3650" s="148"/>
      <c r="G3650" s="147"/>
      <c r="H3650" s="147"/>
      <c r="I3650" s="121"/>
    </row>
    <row r="3651" spans="4:9" x14ac:dyDescent="0.3">
      <c r="D3651" s="147"/>
      <c r="E3651" s="147"/>
      <c r="F3651" s="148"/>
      <c r="G3651" s="147"/>
      <c r="H3651" s="147"/>
      <c r="I3651" s="121"/>
    </row>
    <row r="3652" spans="4:9" x14ac:dyDescent="0.3">
      <c r="D3652" s="147"/>
      <c r="E3652" s="147"/>
      <c r="F3652" s="148"/>
      <c r="G3652" s="147"/>
      <c r="H3652" s="147"/>
      <c r="I3652" s="121"/>
    </row>
    <row r="3653" spans="4:9" x14ac:dyDescent="0.3">
      <c r="D3653" s="147"/>
      <c r="E3653" s="147"/>
      <c r="F3653" s="148"/>
      <c r="G3653" s="147"/>
      <c r="H3653" s="147"/>
      <c r="I3653" s="121"/>
    </row>
    <row r="3654" spans="4:9" x14ac:dyDescent="0.3">
      <c r="D3654" s="147"/>
      <c r="E3654" s="147"/>
      <c r="F3654" s="148"/>
      <c r="G3654" s="147"/>
      <c r="H3654" s="147"/>
      <c r="I3654" s="121"/>
    </row>
    <row r="3655" spans="4:9" x14ac:dyDescent="0.3">
      <c r="D3655" s="147"/>
      <c r="E3655" s="147"/>
      <c r="F3655" s="148"/>
      <c r="G3655" s="147"/>
      <c r="H3655" s="147"/>
      <c r="I3655" s="121"/>
    </row>
    <row r="3656" spans="4:9" x14ac:dyDescent="0.3">
      <c r="D3656" s="147"/>
      <c r="E3656" s="147"/>
      <c r="F3656" s="148"/>
      <c r="G3656" s="147"/>
      <c r="H3656" s="147"/>
      <c r="I3656" s="121"/>
    </row>
    <row r="3657" spans="4:9" x14ac:dyDescent="0.3">
      <c r="D3657" s="147"/>
      <c r="E3657" s="147"/>
      <c r="F3657" s="148"/>
      <c r="G3657" s="147"/>
      <c r="H3657" s="147"/>
      <c r="I3657" s="121"/>
    </row>
    <row r="3658" spans="4:9" x14ac:dyDescent="0.3">
      <c r="D3658" s="147"/>
      <c r="E3658" s="147"/>
      <c r="F3658" s="148"/>
      <c r="G3658" s="147"/>
      <c r="H3658" s="147"/>
      <c r="I3658" s="121"/>
    </row>
    <row r="3659" spans="4:9" x14ac:dyDescent="0.3">
      <c r="D3659" s="147"/>
      <c r="E3659" s="147"/>
      <c r="F3659" s="148"/>
      <c r="G3659" s="147"/>
      <c r="H3659" s="147"/>
      <c r="I3659" s="121"/>
    </row>
    <row r="3660" spans="4:9" x14ac:dyDescent="0.3">
      <c r="D3660" s="147"/>
      <c r="E3660" s="147"/>
      <c r="F3660" s="148"/>
      <c r="G3660" s="147"/>
      <c r="H3660" s="147"/>
      <c r="I3660" s="121"/>
    </row>
    <row r="3661" spans="4:9" x14ac:dyDescent="0.3">
      <c r="D3661" s="147"/>
      <c r="E3661" s="147"/>
      <c r="F3661" s="148"/>
      <c r="G3661" s="147"/>
      <c r="H3661" s="147"/>
      <c r="I3661" s="121"/>
    </row>
    <row r="3662" spans="4:9" x14ac:dyDescent="0.3">
      <c r="D3662" s="147"/>
      <c r="E3662" s="147"/>
      <c r="F3662" s="148"/>
      <c r="G3662" s="147"/>
      <c r="H3662" s="147"/>
      <c r="I3662" s="121"/>
    </row>
    <row r="3663" spans="4:9" x14ac:dyDescent="0.3">
      <c r="D3663" s="147"/>
      <c r="E3663" s="147"/>
      <c r="F3663" s="148"/>
      <c r="G3663" s="147"/>
      <c r="H3663" s="147"/>
      <c r="I3663" s="121"/>
    </row>
    <row r="3664" spans="4:9" x14ac:dyDescent="0.3">
      <c r="D3664" s="147"/>
      <c r="E3664" s="147"/>
      <c r="F3664" s="148"/>
      <c r="G3664" s="147"/>
      <c r="H3664" s="147"/>
      <c r="I3664" s="121"/>
    </row>
    <row r="3665" spans="4:9" x14ac:dyDescent="0.3">
      <c r="D3665" s="147"/>
      <c r="E3665" s="147"/>
      <c r="F3665" s="148"/>
      <c r="G3665" s="147"/>
      <c r="H3665" s="147"/>
      <c r="I3665" s="121"/>
    </row>
    <row r="3666" spans="4:9" x14ac:dyDescent="0.3">
      <c r="D3666" s="147"/>
      <c r="E3666" s="147"/>
      <c r="F3666" s="148"/>
      <c r="G3666" s="147"/>
      <c r="H3666" s="147"/>
      <c r="I3666" s="121"/>
    </row>
    <row r="3667" spans="4:9" x14ac:dyDescent="0.3">
      <c r="D3667" s="147"/>
      <c r="E3667" s="147"/>
      <c r="F3667" s="148"/>
      <c r="G3667" s="147"/>
      <c r="H3667" s="147"/>
      <c r="I3667" s="121"/>
    </row>
    <row r="3668" spans="4:9" x14ac:dyDescent="0.3">
      <c r="D3668" s="147"/>
      <c r="E3668" s="147"/>
      <c r="F3668" s="148"/>
      <c r="G3668" s="147"/>
      <c r="H3668" s="147"/>
      <c r="I3668" s="121"/>
    </row>
    <row r="3669" spans="4:9" x14ac:dyDescent="0.3">
      <c r="D3669" s="147"/>
      <c r="E3669" s="147"/>
      <c r="F3669" s="148"/>
      <c r="G3669" s="147"/>
      <c r="H3669" s="147"/>
      <c r="I3669" s="121"/>
    </row>
    <row r="3670" spans="4:9" x14ac:dyDescent="0.3">
      <c r="D3670" s="147"/>
      <c r="E3670" s="147"/>
      <c r="F3670" s="148"/>
      <c r="G3670" s="147"/>
      <c r="H3670" s="147"/>
      <c r="I3670" s="121"/>
    </row>
    <row r="3671" spans="4:9" x14ac:dyDescent="0.3">
      <c r="D3671" s="147"/>
      <c r="E3671" s="147"/>
      <c r="F3671" s="148"/>
      <c r="G3671" s="147"/>
      <c r="H3671" s="147"/>
      <c r="I3671" s="121"/>
    </row>
    <row r="3672" spans="4:9" x14ac:dyDescent="0.3">
      <c r="D3672" s="147"/>
      <c r="E3672" s="147"/>
      <c r="F3672" s="148"/>
      <c r="G3672" s="147"/>
      <c r="H3672" s="147"/>
      <c r="I3672" s="121"/>
    </row>
    <row r="3673" spans="4:9" x14ac:dyDescent="0.3">
      <c r="D3673" s="147"/>
      <c r="E3673" s="147"/>
      <c r="F3673" s="148"/>
      <c r="G3673" s="147"/>
      <c r="H3673" s="147"/>
      <c r="I3673" s="121"/>
    </row>
    <row r="3674" spans="4:9" x14ac:dyDescent="0.3">
      <c r="D3674" s="147"/>
      <c r="E3674" s="147"/>
      <c r="F3674" s="148"/>
      <c r="G3674" s="147"/>
      <c r="H3674" s="147"/>
      <c r="I3674" s="121"/>
    </row>
    <row r="3675" spans="4:9" x14ac:dyDescent="0.3">
      <c r="D3675" s="147"/>
      <c r="E3675" s="147"/>
      <c r="F3675" s="148"/>
      <c r="G3675" s="147"/>
      <c r="H3675" s="147"/>
      <c r="I3675" s="121"/>
    </row>
    <row r="3676" spans="4:9" x14ac:dyDescent="0.3">
      <c r="D3676" s="147"/>
      <c r="E3676" s="147"/>
      <c r="F3676" s="148"/>
      <c r="G3676" s="147"/>
      <c r="H3676" s="147"/>
      <c r="I3676" s="121"/>
    </row>
    <row r="3677" spans="4:9" x14ac:dyDescent="0.3">
      <c r="D3677" s="147"/>
      <c r="E3677" s="147"/>
      <c r="F3677" s="148"/>
      <c r="G3677" s="147"/>
      <c r="H3677" s="147"/>
      <c r="I3677" s="121"/>
    </row>
    <row r="3678" spans="4:9" x14ac:dyDescent="0.3">
      <c r="D3678" s="147"/>
      <c r="E3678" s="147"/>
      <c r="F3678" s="148"/>
      <c r="G3678" s="147"/>
      <c r="H3678" s="147"/>
      <c r="I3678" s="121"/>
    </row>
    <row r="3679" spans="4:9" x14ac:dyDescent="0.3">
      <c r="D3679" s="147"/>
      <c r="E3679" s="147"/>
      <c r="F3679" s="148"/>
      <c r="G3679" s="147"/>
      <c r="H3679" s="147"/>
      <c r="I3679" s="121"/>
    </row>
    <row r="3680" spans="4:9" x14ac:dyDescent="0.3">
      <c r="D3680" s="147"/>
      <c r="E3680" s="147"/>
      <c r="F3680" s="148"/>
      <c r="G3680" s="147"/>
      <c r="H3680" s="147"/>
      <c r="I3680" s="121"/>
    </row>
    <row r="3681" spans="4:9" x14ac:dyDescent="0.3">
      <c r="D3681" s="147"/>
      <c r="E3681" s="147"/>
      <c r="F3681" s="148"/>
      <c r="G3681" s="147"/>
      <c r="H3681" s="147"/>
      <c r="I3681" s="121"/>
    </row>
    <row r="3682" spans="4:9" x14ac:dyDescent="0.3">
      <c r="D3682" s="147"/>
      <c r="E3682" s="147"/>
      <c r="F3682" s="148"/>
      <c r="G3682" s="147"/>
      <c r="H3682" s="147"/>
      <c r="I3682" s="121"/>
    </row>
    <row r="3683" spans="4:9" x14ac:dyDescent="0.3">
      <c r="D3683" s="147"/>
      <c r="E3683" s="147"/>
      <c r="F3683" s="148"/>
      <c r="G3683" s="147"/>
      <c r="H3683" s="147"/>
      <c r="I3683" s="121"/>
    </row>
    <row r="3684" spans="4:9" x14ac:dyDescent="0.3">
      <c r="D3684" s="147"/>
      <c r="E3684" s="147"/>
      <c r="F3684" s="148"/>
      <c r="G3684" s="147"/>
      <c r="H3684" s="147"/>
      <c r="I3684" s="121"/>
    </row>
    <row r="3685" spans="4:9" x14ac:dyDescent="0.3">
      <c r="D3685" s="147"/>
      <c r="E3685" s="147"/>
      <c r="F3685" s="148"/>
      <c r="G3685" s="147"/>
      <c r="H3685" s="147"/>
      <c r="I3685" s="121"/>
    </row>
    <row r="3686" spans="4:9" x14ac:dyDescent="0.3">
      <c r="D3686" s="147"/>
      <c r="E3686" s="147"/>
      <c r="F3686" s="148"/>
      <c r="G3686" s="147"/>
      <c r="H3686" s="147"/>
      <c r="I3686" s="121"/>
    </row>
    <row r="3687" spans="4:9" x14ac:dyDescent="0.3">
      <c r="D3687" s="147"/>
      <c r="E3687" s="147"/>
      <c r="F3687" s="148"/>
      <c r="G3687" s="147"/>
      <c r="H3687" s="147"/>
      <c r="I3687" s="121"/>
    </row>
    <row r="3688" spans="4:9" x14ac:dyDescent="0.3">
      <c r="D3688" s="147"/>
      <c r="E3688" s="147"/>
      <c r="F3688" s="148"/>
      <c r="G3688" s="147"/>
      <c r="H3688" s="147"/>
      <c r="I3688" s="121"/>
    </row>
    <row r="3689" spans="4:9" x14ac:dyDescent="0.3">
      <c r="D3689" s="147"/>
      <c r="E3689" s="147"/>
      <c r="F3689" s="148"/>
      <c r="G3689" s="147"/>
      <c r="H3689" s="147"/>
      <c r="I3689" s="121"/>
    </row>
    <row r="3690" spans="4:9" x14ac:dyDescent="0.3">
      <c r="D3690" s="147"/>
      <c r="E3690" s="147"/>
      <c r="F3690" s="148"/>
      <c r="G3690" s="147"/>
      <c r="H3690" s="147"/>
      <c r="I3690" s="121"/>
    </row>
    <row r="3691" spans="4:9" x14ac:dyDescent="0.3">
      <c r="D3691" s="147"/>
      <c r="E3691" s="147"/>
      <c r="F3691" s="148"/>
      <c r="G3691" s="147"/>
      <c r="H3691" s="147"/>
      <c r="I3691" s="121"/>
    </row>
    <row r="3692" spans="4:9" x14ac:dyDescent="0.3">
      <c r="D3692" s="147"/>
      <c r="E3692" s="147"/>
      <c r="F3692" s="148"/>
      <c r="G3692" s="147"/>
      <c r="H3692" s="147"/>
      <c r="I3692" s="121"/>
    </row>
    <row r="3693" spans="4:9" x14ac:dyDescent="0.3">
      <c r="D3693" s="147"/>
      <c r="E3693" s="147"/>
      <c r="F3693" s="148"/>
      <c r="G3693" s="147"/>
      <c r="H3693" s="147"/>
      <c r="I3693" s="121"/>
    </row>
    <row r="3694" spans="4:9" x14ac:dyDescent="0.3">
      <c r="D3694" s="147"/>
      <c r="E3694" s="147"/>
      <c r="F3694" s="148"/>
      <c r="G3694" s="147"/>
      <c r="H3694" s="147"/>
      <c r="I3694" s="121"/>
    </row>
    <row r="3695" spans="4:9" x14ac:dyDescent="0.3">
      <c r="D3695" s="147"/>
      <c r="E3695" s="147"/>
      <c r="F3695" s="148"/>
      <c r="G3695" s="147"/>
      <c r="H3695" s="147"/>
      <c r="I3695" s="121"/>
    </row>
    <row r="3696" spans="4:9" x14ac:dyDescent="0.3">
      <c r="D3696" s="147"/>
      <c r="E3696" s="147"/>
      <c r="F3696" s="148"/>
      <c r="G3696" s="147"/>
      <c r="H3696" s="147"/>
      <c r="I3696" s="121"/>
    </row>
    <row r="3697" spans="4:9" x14ac:dyDescent="0.3">
      <c r="D3697" s="147"/>
      <c r="E3697" s="147"/>
      <c r="F3697" s="148"/>
      <c r="G3697" s="147"/>
      <c r="H3697" s="147"/>
      <c r="I3697" s="121"/>
    </row>
    <row r="3698" spans="4:9" x14ac:dyDescent="0.3">
      <c r="D3698" s="147"/>
      <c r="E3698" s="147"/>
      <c r="F3698" s="148"/>
      <c r="G3698" s="147"/>
      <c r="H3698" s="147"/>
      <c r="I3698" s="121"/>
    </row>
    <row r="3699" spans="4:9" x14ac:dyDescent="0.3">
      <c r="D3699" s="147"/>
      <c r="E3699" s="147"/>
      <c r="F3699" s="148"/>
      <c r="G3699" s="147"/>
      <c r="H3699" s="147"/>
      <c r="I3699" s="121"/>
    </row>
    <row r="3700" spans="4:9" x14ac:dyDescent="0.3">
      <c r="D3700" s="147"/>
      <c r="E3700" s="147"/>
      <c r="F3700" s="148"/>
      <c r="G3700" s="147"/>
      <c r="H3700" s="147"/>
      <c r="I3700" s="121"/>
    </row>
    <row r="3701" spans="4:9" x14ac:dyDescent="0.3">
      <c r="D3701" s="147"/>
      <c r="E3701" s="147"/>
      <c r="F3701" s="148"/>
      <c r="G3701" s="147"/>
      <c r="H3701" s="147"/>
      <c r="I3701" s="121"/>
    </row>
    <row r="3702" spans="4:9" x14ac:dyDescent="0.3">
      <c r="D3702" s="147"/>
      <c r="E3702" s="147"/>
      <c r="F3702" s="148"/>
      <c r="G3702" s="147"/>
      <c r="H3702" s="147"/>
      <c r="I3702" s="121"/>
    </row>
    <row r="3703" spans="4:9" x14ac:dyDescent="0.3">
      <c r="D3703" s="147"/>
      <c r="E3703" s="147"/>
      <c r="F3703" s="148"/>
      <c r="G3703" s="147"/>
      <c r="H3703" s="147"/>
      <c r="I3703" s="121"/>
    </row>
    <row r="3704" spans="4:9" x14ac:dyDescent="0.3">
      <c r="D3704" s="147"/>
      <c r="E3704" s="147"/>
      <c r="F3704" s="148"/>
      <c r="G3704" s="147"/>
      <c r="H3704" s="147"/>
      <c r="I3704" s="121"/>
    </row>
    <row r="3705" spans="4:9" x14ac:dyDescent="0.3">
      <c r="D3705" s="147"/>
      <c r="E3705" s="147"/>
      <c r="F3705" s="148"/>
      <c r="G3705" s="147"/>
      <c r="H3705" s="147"/>
      <c r="I3705" s="121"/>
    </row>
    <row r="3706" spans="4:9" x14ac:dyDescent="0.3">
      <c r="D3706" s="147"/>
      <c r="E3706" s="147"/>
      <c r="F3706" s="148"/>
      <c r="G3706" s="147"/>
      <c r="H3706" s="147"/>
      <c r="I3706" s="121"/>
    </row>
    <row r="3707" spans="4:9" x14ac:dyDescent="0.3">
      <c r="D3707" s="147"/>
      <c r="E3707" s="147"/>
      <c r="F3707" s="148"/>
      <c r="G3707" s="147"/>
      <c r="H3707" s="147"/>
      <c r="I3707" s="121"/>
    </row>
    <row r="3708" spans="4:9" x14ac:dyDescent="0.3">
      <c r="D3708" s="147"/>
      <c r="E3708" s="147"/>
      <c r="F3708" s="148"/>
      <c r="G3708" s="147"/>
      <c r="H3708" s="147"/>
      <c r="I3708" s="121"/>
    </row>
    <row r="3709" spans="4:9" x14ac:dyDescent="0.3">
      <c r="D3709" s="147"/>
      <c r="E3709" s="147"/>
      <c r="F3709" s="148"/>
      <c r="G3709" s="147"/>
      <c r="H3709" s="147"/>
      <c r="I3709" s="121"/>
    </row>
    <row r="3710" spans="4:9" x14ac:dyDescent="0.3">
      <c r="D3710" s="147"/>
      <c r="E3710" s="147"/>
      <c r="F3710" s="148"/>
      <c r="G3710" s="147"/>
      <c r="H3710" s="147"/>
      <c r="I3710" s="121"/>
    </row>
    <row r="3711" spans="4:9" x14ac:dyDescent="0.3">
      <c r="D3711" s="147"/>
      <c r="E3711" s="147"/>
      <c r="F3711" s="148"/>
      <c r="G3711" s="147"/>
      <c r="H3711" s="147"/>
      <c r="I3711" s="121"/>
    </row>
    <row r="3712" spans="4:9" x14ac:dyDescent="0.3">
      <c r="D3712" s="147"/>
      <c r="E3712" s="147"/>
      <c r="F3712" s="148"/>
      <c r="G3712" s="147"/>
      <c r="H3712" s="147"/>
      <c r="I3712" s="121"/>
    </row>
    <row r="3713" spans="4:9" x14ac:dyDescent="0.3">
      <c r="D3713" s="147"/>
      <c r="E3713" s="147"/>
      <c r="F3713" s="148"/>
      <c r="G3713" s="147"/>
      <c r="H3713" s="147"/>
      <c r="I3713" s="121"/>
    </row>
    <row r="3714" spans="4:9" x14ac:dyDescent="0.3">
      <c r="D3714" s="147"/>
      <c r="E3714" s="147"/>
      <c r="F3714" s="148"/>
      <c r="G3714" s="147"/>
      <c r="H3714" s="147"/>
      <c r="I3714" s="121"/>
    </row>
    <row r="3715" spans="4:9" x14ac:dyDescent="0.3">
      <c r="D3715" s="147"/>
      <c r="E3715" s="147"/>
      <c r="F3715" s="148"/>
      <c r="G3715" s="147"/>
      <c r="H3715" s="147"/>
      <c r="I3715" s="121"/>
    </row>
    <row r="3716" spans="4:9" x14ac:dyDescent="0.3">
      <c r="D3716" s="147"/>
      <c r="E3716" s="147"/>
      <c r="F3716" s="148"/>
      <c r="G3716" s="147"/>
      <c r="H3716" s="147"/>
      <c r="I3716" s="121"/>
    </row>
    <row r="3717" spans="4:9" x14ac:dyDescent="0.3">
      <c r="D3717" s="147"/>
      <c r="E3717" s="147"/>
      <c r="F3717" s="148"/>
      <c r="G3717" s="147"/>
      <c r="H3717" s="147"/>
      <c r="I3717" s="121"/>
    </row>
    <row r="3718" spans="4:9" x14ac:dyDescent="0.3">
      <c r="D3718" s="147"/>
      <c r="E3718" s="147"/>
      <c r="F3718" s="148"/>
      <c r="G3718" s="147"/>
      <c r="H3718" s="147"/>
      <c r="I3718" s="121"/>
    </row>
    <row r="3719" spans="4:9" x14ac:dyDescent="0.3">
      <c r="D3719" s="147"/>
      <c r="E3719" s="147"/>
      <c r="F3719" s="148"/>
      <c r="G3719" s="147"/>
      <c r="H3719" s="147"/>
      <c r="I3719" s="121"/>
    </row>
    <row r="3720" spans="4:9" x14ac:dyDescent="0.3">
      <c r="D3720" s="147"/>
      <c r="E3720" s="147"/>
      <c r="F3720" s="148"/>
      <c r="G3720" s="147"/>
      <c r="H3720" s="147"/>
      <c r="I3720" s="121"/>
    </row>
    <row r="3721" spans="4:9" x14ac:dyDescent="0.3">
      <c r="D3721" s="147"/>
      <c r="E3721" s="147"/>
      <c r="F3721" s="148"/>
      <c r="G3721" s="147"/>
      <c r="H3721" s="147"/>
      <c r="I3721" s="121"/>
    </row>
    <row r="3722" spans="4:9" x14ac:dyDescent="0.3">
      <c r="D3722" s="147"/>
      <c r="E3722" s="147"/>
      <c r="F3722" s="148"/>
      <c r="G3722" s="147"/>
      <c r="H3722" s="147"/>
      <c r="I3722" s="121"/>
    </row>
    <row r="3723" spans="4:9" x14ac:dyDescent="0.3">
      <c r="D3723" s="147"/>
      <c r="E3723" s="147"/>
      <c r="F3723" s="148"/>
      <c r="G3723" s="147"/>
      <c r="H3723" s="147"/>
      <c r="I3723" s="121"/>
    </row>
    <row r="3724" spans="4:9" x14ac:dyDescent="0.3">
      <c r="D3724" s="147"/>
      <c r="E3724" s="147"/>
      <c r="F3724" s="148"/>
      <c r="G3724" s="147"/>
      <c r="H3724" s="147"/>
      <c r="I3724" s="121"/>
    </row>
    <row r="3725" spans="4:9" x14ac:dyDescent="0.3">
      <c r="D3725" s="147"/>
      <c r="E3725" s="147"/>
      <c r="F3725" s="148"/>
      <c r="G3725" s="147"/>
      <c r="H3725" s="147"/>
      <c r="I3725" s="121"/>
    </row>
    <row r="3726" spans="4:9" x14ac:dyDescent="0.3">
      <c r="D3726" s="147"/>
      <c r="E3726" s="147"/>
      <c r="F3726" s="148"/>
      <c r="G3726" s="147"/>
      <c r="H3726" s="147"/>
      <c r="I3726" s="121"/>
    </row>
    <row r="3727" spans="4:9" x14ac:dyDescent="0.3">
      <c r="D3727" s="147"/>
      <c r="E3727" s="147"/>
      <c r="F3727" s="148"/>
      <c r="G3727" s="147"/>
      <c r="H3727" s="147"/>
      <c r="I3727" s="121"/>
    </row>
    <row r="3728" spans="4:9" x14ac:dyDescent="0.3">
      <c r="D3728" s="147"/>
      <c r="E3728" s="147"/>
      <c r="F3728" s="148"/>
      <c r="G3728" s="147"/>
      <c r="H3728" s="147"/>
      <c r="I3728" s="121"/>
    </row>
    <row r="3729" spans="4:9" x14ac:dyDescent="0.3">
      <c r="D3729" s="147"/>
      <c r="E3729" s="147"/>
      <c r="F3729" s="148"/>
      <c r="G3729" s="147"/>
      <c r="H3729" s="147"/>
      <c r="I3729" s="121"/>
    </row>
    <row r="3730" spans="4:9" x14ac:dyDescent="0.3">
      <c r="D3730" s="147"/>
      <c r="E3730" s="147"/>
      <c r="F3730" s="148"/>
      <c r="G3730" s="147"/>
      <c r="H3730" s="147"/>
      <c r="I3730" s="121"/>
    </row>
    <row r="3731" spans="4:9" x14ac:dyDescent="0.3">
      <c r="D3731" s="147"/>
      <c r="E3731" s="147"/>
      <c r="F3731" s="148"/>
      <c r="G3731" s="147"/>
      <c r="H3731" s="147"/>
      <c r="I3731" s="121"/>
    </row>
    <row r="3732" spans="4:9" x14ac:dyDescent="0.3">
      <c r="D3732" s="147"/>
      <c r="E3732" s="147"/>
      <c r="F3732" s="148"/>
      <c r="G3732" s="147"/>
      <c r="H3732" s="147"/>
      <c r="I3732" s="121"/>
    </row>
    <row r="3733" spans="4:9" x14ac:dyDescent="0.3">
      <c r="D3733" s="147"/>
      <c r="E3733" s="147"/>
      <c r="F3733" s="148"/>
      <c r="G3733" s="147"/>
      <c r="H3733" s="147"/>
      <c r="I3733" s="121"/>
    </row>
    <row r="3734" spans="4:9" x14ac:dyDescent="0.3">
      <c r="D3734" s="147"/>
      <c r="E3734" s="147"/>
      <c r="F3734" s="148"/>
      <c r="G3734" s="147"/>
      <c r="H3734" s="147"/>
      <c r="I3734" s="121"/>
    </row>
    <row r="3735" spans="4:9" x14ac:dyDescent="0.3">
      <c r="D3735" s="147"/>
      <c r="E3735" s="147"/>
      <c r="F3735" s="148"/>
      <c r="G3735" s="147"/>
      <c r="H3735" s="147"/>
      <c r="I3735" s="121"/>
    </row>
    <row r="3736" spans="4:9" x14ac:dyDescent="0.3">
      <c r="D3736" s="147"/>
      <c r="E3736" s="147"/>
      <c r="F3736" s="148"/>
      <c r="G3736" s="147"/>
      <c r="H3736" s="147"/>
      <c r="I3736" s="121"/>
    </row>
    <row r="3737" spans="4:9" x14ac:dyDescent="0.3">
      <c r="D3737" s="147"/>
      <c r="E3737" s="147"/>
      <c r="F3737" s="148"/>
      <c r="G3737" s="147"/>
      <c r="H3737" s="147"/>
      <c r="I3737" s="121"/>
    </row>
    <row r="3738" spans="4:9" x14ac:dyDescent="0.3">
      <c r="D3738" s="147"/>
      <c r="E3738" s="147"/>
      <c r="F3738" s="148"/>
      <c r="G3738" s="147"/>
      <c r="H3738" s="147"/>
      <c r="I3738" s="121"/>
    </row>
    <row r="3739" spans="4:9" x14ac:dyDescent="0.3">
      <c r="D3739" s="147"/>
      <c r="E3739" s="147"/>
      <c r="F3739" s="148"/>
      <c r="G3739" s="147"/>
      <c r="H3739" s="147"/>
      <c r="I3739" s="121"/>
    </row>
    <row r="3740" spans="4:9" x14ac:dyDescent="0.3">
      <c r="D3740" s="147"/>
      <c r="E3740" s="147"/>
      <c r="F3740" s="148"/>
      <c r="G3740" s="147"/>
      <c r="H3740" s="147"/>
      <c r="I3740" s="121"/>
    </row>
    <row r="3741" spans="4:9" x14ac:dyDescent="0.3">
      <c r="D3741" s="147"/>
      <c r="E3741" s="147"/>
      <c r="F3741" s="148"/>
      <c r="G3741" s="147"/>
      <c r="H3741" s="147"/>
      <c r="I3741" s="121"/>
    </row>
    <row r="3742" spans="4:9" x14ac:dyDescent="0.3">
      <c r="D3742" s="147"/>
      <c r="E3742" s="147"/>
      <c r="F3742" s="148"/>
      <c r="G3742" s="147"/>
      <c r="H3742" s="147"/>
      <c r="I3742" s="121"/>
    </row>
    <row r="3743" spans="4:9" x14ac:dyDescent="0.3">
      <c r="D3743" s="147"/>
      <c r="E3743" s="147"/>
      <c r="F3743" s="148"/>
      <c r="G3743" s="147"/>
      <c r="H3743" s="147"/>
      <c r="I3743" s="121"/>
    </row>
    <row r="3744" spans="4:9" x14ac:dyDescent="0.3">
      <c r="D3744" s="147"/>
      <c r="E3744" s="147"/>
      <c r="F3744" s="148"/>
      <c r="G3744" s="147"/>
      <c r="H3744" s="147"/>
      <c r="I3744" s="121"/>
    </row>
    <row r="3745" spans="4:9" x14ac:dyDescent="0.3">
      <c r="D3745" s="147"/>
      <c r="E3745" s="147"/>
      <c r="F3745" s="148"/>
      <c r="G3745" s="147"/>
      <c r="H3745" s="147"/>
      <c r="I3745" s="121"/>
    </row>
    <row r="3746" spans="4:9" x14ac:dyDescent="0.3">
      <c r="D3746" s="147"/>
      <c r="E3746" s="147"/>
      <c r="F3746" s="148"/>
      <c r="G3746" s="147"/>
      <c r="H3746" s="147"/>
      <c r="I3746" s="121"/>
    </row>
    <row r="3747" spans="4:9" x14ac:dyDescent="0.3">
      <c r="D3747" s="147"/>
      <c r="E3747" s="147"/>
      <c r="F3747" s="148"/>
      <c r="G3747" s="147"/>
      <c r="H3747" s="147"/>
      <c r="I3747" s="121"/>
    </row>
    <row r="3748" spans="4:9" x14ac:dyDescent="0.3">
      <c r="D3748" s="147"/>
      <c r="E3748" s="147"/>
      <c r="F3748" s="148"/>
      <c r="G3748" s="147"/>
      <c r="H3748" s="147"/>
      <c r="I3748" s="121"/>
    </row>
    <row r="3749" spans="4:9" x14ac:dyDescent="0.3">
      <c r="D3749" s="147"/>
      <c r="E3749" s="147"/>
      <c r="F3749" s="148"/>
      <c r="G3749" s="147"/>
      <c r="H3749" s="147"/>
      <c r="I3749" s="121"/>
    </row>
    <row r="3750" spans="4:9" x14ac:dyDescent="0.3">
      <c r="D3750" s="147"/>
      <c r="E3750" s="147"/>
      <c r="F3750" s="148"/>
      <c r="G3750" s="147"/>
      <c r="H3750" s="147"/>
      <c r="I3750" s="121"/>
    </row>
    <row r="3751" spans="4:9" x14ac:dyDescent="0.3">
      <c r="D3751" s="147"/>
      <c r="E3751" s="147"/>
      <c r="F3751" s="148"/>
      <c r="G3751" s="147"/>
      <c r="H3751" s="147"/>
      <c r="I3751" s="121"/>
    </row>
    <row r="3752" spans="4:9" x14ac:dyDescent="0.3">
      <c r="D3752" s="147"/>
      <c r="E3752" s="147"/>
      <c r="F3752" s="148"/>
      <c r="G3752" s="147"/>
      <c r="H3752" s="147"/>
      <c r="I3752" s="121"/>
    </row>
    <row r="3753" spans="4:9" x14ac:dyDescent="0.3">
      <c r="D3753" s="147"/>
      <c r="E3753" s="147"/>
      <c r="F3753" s="148"/>
      <c r="G3753" s="147"/>
      <c r="H3753" s="147"/>
      <c r="I3753" s="121"/>
    </row>
    <row r="3754" spans="4:9" x14ac:dyDescent="0.3">
      <c r="D3754" s="147"/>
      <c r="E3754" s="147"/>
      <c r="F3754" s="148"/>
      <c r="G3754" s="147"/>
      <c r="H3754" s="147"/>
      <c r="I3754" s="121"/>
    </row>
    <row r="3755" spans="4:9" x14ac:dyDescent="0.3">
      <c r="D3755" s="147"/>
      <c r="E3755" s="147"/>
      <c r="F3755" s="148"/>
      <c r="G3755" s="147"/>
      <c r="H3755" s="147"/>
      <c r="I3755" s="121"/>
    </row>
    <row r="3756" spans="4:9" x14ac:dyDescent="0.3">
      <c r="D3756" s="147"/>
      <c r="E3756" s="147"/>
      <c r="F3756" s="148"/>
      <c r="G3756" s="147"/>
      <c r="H3756" s="147"/>
      <c r="I3756" s="121"/>
    </row>
    <row r="3757" spans="4:9" x14ac:dyDescent="0.3">
      <c r="D3757" s="147"/>
      <c r="E3757" s="147"/>
      <c r="F3757" s="148"/>
      <c r="G3757" s="147"/>
      <c r="H3757" s="147"/>
      <c r="I3757" s="121"/>
    </row>
    <row r="3758" spans="4:9" x14ac:dyDescent="0.3">
      <c r="D3758" s="147"/>
      <c r="E3758" s="147"/>
      <c r="F3758" s="148"/>
      <c r="G3758" s="147"/>
      <c r="H3758" s="147"/>
      <c r="I3758" s="121"/>
    </row>
    <row r="3759" spans="4:9" x14ac:dyDescent="0.3">
      <c r="D3759" s="147"/>
      <c r="E3759" s="147"/>
      <c r="F3759" s="148"/>
      <c r="G3759" s="147"/>
      <c r="H3759" s="147"/>
      <c r="I3759" s="121"/>
    </row>
    <row r="3760" spans="4:9" x14ac:dyDescent="0.3">
      <c r="D3760" s="147"/>
      <c r="E3760" s="147"/>
      <c r="F3760" s="148"/>
      <c r="G3760" s="147"/>
      <c r="H3760" s="147"/>
      <c r="I3760" s="121"/>
    </row>
    <row r="3761" spans="4:9" x14ac:dyDescent="0.3">
      <c r="D3761" s="147"/>
      <c r="E3761" s="147"/>
      <c r="F3761" s="148"/>
      <c r="G3761" s="147"/>
      <c r="H3761" s="147"/>
      <c r="I3761" s="121"/>
    </row>
    <row r="3762" spans="4:9" x14ac:dyDescent="0.3">
      <c r="D3762" s="147"/>
      <c r="E3762" s="147"/>
      <c r="F3762" s="148"/>
      <c r="G3762" s="147"/>
      <c r="H3762" s="147"/>
      <c r="I3762" s="121"/>
    </row>
    <row r="3763" spans="4:9" x14ac:dyDescent="0.3">
      <c r="D3763" s="147"/>
      <c r="E3763" s="147"/>
      <c r="F3763" s="148"/>
      <c r="G3763" s="147"/>
      <c r="H3763" s="147"/>
      <c r="I3763" s="121"/>
    </row>
    <row r="3764" spans="4:9" x14ac:dyDescent="0.3">
      <c r="D3764" s="147"/>
      <c r="E3764" s="147"/>
      <c r="F3764" s="148"/>
      <c r="G3764" s="147"/>
      <c r="H3764" s="147"/>
      <c r="I3764" s="121"/>
    </row>
    <row r="3765" spans="4:9" x14ac:dyDescent="0.3">
      <c r="D3765" s="147"/>
      <c r="E3765" s="147"/>
      <c r="F3765" s="148"/>
      <c r="G3765" s="147"/>
      <c r="H3765" s="147"/>
      <c r="I3765" s="121"/>
    </row>
    <row r="3766" spans="4:9" x14ac:dyDescent="0.3">
      <c r="D3766" s="147"/>
      <c r="E3766" s="147"/>
      <c r="F3766" s="148"/>
      <c r="G3766" s="147"/>
      <c r="H3766" s="147"/>
      <c r="I3766" s="121"/>
    </row>
    <row r="3767" spans="4:9" x14ac:dyDescent="0.3">
      <c r="D3767" s="147"/>
      <c r="E3767" s="147"/>
      <c r="F3767" s="148"/>
      <c r="G3767" s="147"/>
      <c r="H3767" s="147"/>
      <c r="I3767" s="121"/>
    </row>
    <row r="3768" spans="4:9" x14ac:dyDescent="0.3">
      <c r="D3768" s="147"/>
      <c r="E3768" s="147"/>
      <c r="F3768" s="148"/>
      <c r="G3768" s="147"/>
      <c r="H3768" s="147"/>
      <c r="I3768" s="121"/>
    </row>
    <row r="3769" spans="4:9" x14ac:dyDescent="0.3">
      <c r="D3769" s="147"/>
      <c r="E3769" s="147"/>
      <c r="F3769" s="148"/>
      <c r="G3769" s="147"/>
      <c r="H3769" s="147"/>
      <c r="I3769" s="121"/>
    </row>
    <row r="3770" spans="4:9" x14ac:dyDescent="0.3">
      <c r="D3770" s="147"/>
      <c r="E3770" s="147"/>
      <c r="F3770" s="148"/>
      <c r="G3770" s="147"/>
      <c r="H3770" s="147"/>
      <c r="I3770" s="121"/>
    </row>
    <row r="3771" spans="4:9" x14ac:dyDescent="0.3">
      <c r="D3771" s="147"/>
      <c r="E3771" s="147"/>
      <c r="F3771" s="148"/>
      <c r="G3771" s="147"/>
      <c r="H3771" s="147"/>
      <c r="I3771" s="121"/>
    </row>
    <row r="3772" spans="4:9" x14ac:dyDescent="0.3">
      <c r="D3772" s="147"/>
      <c r="E3772" s="147"/>
      <c r="F3772" s="148"/>
      <c r="G3772" s="147"/>
      <c r="H3772" s="147"/>
      <c r="I3772" s="121"/>
    </row>
    <row r="3773" spans="4:9" x14ac:dyDescent="0.3">
      <c r="D3773" s="147"/>
      <c r="E3773" s="147"/>
      <c r="F3773" s="148"/>
      <c r="G3773" s="147"/>
      <c r="H3773" s="147"/>
      <c r="I3773" s="121"/>
    </row>
    <row r="3774" spans="4:9" x14ac:dyDescent="0.3">
      <c r="D3774" s="147"/>
      <c r="E3774" s="147"/>
      <c r="F3774" s="148"/>
      <c r="G3774" s="147"/>
      <c r="H3774" s="147"/>
      <c r="I3774" s="121"/>
    </row>
    <row r="3775" spans="4:9" x14ac:dyDescent="0.3">
      <c r="D3775" s="147"/>
      <c r="E3775" s="147"/>
      <c r="F3775" s="148"/>
      <c r="G3775" s="147"/>
      <c r="H3775" s="147"/>
      <c r="I3775" s="121"/>
    </row>
    <row r="3776" spans="4:9" x14ac:dyDescent="0.3">
      <c r="D3776" s="147"/>
      <c r="E3776" s="147"/>
      <c r="F3776" s="148"/>
      <c r="G3776" s="147"/>
      <c r="H3776" s="147"/>
      <c r="I3776" s="121"/>
    </row>
    <row r="3777" spans="4:9" x14ac:dyDescent="0.3">
      <c r="D3777" s="147"/>
      <c r="E3777" s="147"/>
      <c r="F3777" s="148"/>
      <c r="G3777" s="147"/>
      <c r="H3777" s="147"/>
      <c r="I3777" s="121"/>
    </row>
    <row r="3778" spans="4:9" x14ac:dyDescent="0.3">
      <c r="D3778" s="147"/>
      <c r="E3778" s="147"/>
      <c r="F3778" s="148"/>
      <c r="G3778" s="147"/>
      <c r="H3778" s="147"/>
      <c r="I3778" s="121"/>
    </row>
    <row r="3779" spans="4:9" x14ac:dyDescent="0.3">
      <c r="D3779" s="147"/>
      <c r="E3779" s="147"/>
      <c r="F3779" s="148"/>
      <c r="G3779" s="147"/>
      <c r="H3779" s="147"/>
      <c r="I3779" s="121"/>
    </row>
    <row r="3780" spans="4:9" x14ac:dyDescent="0.3">
      <c r="D3780" s="147"/>
      <c r="E3780" s="147"/>
      <c r="F3780" s="148"/>
      <c r="G3780" s="147"/>
      <c r="H3780" s="147"/>
      <c r="I3780" s="121"/>
    </row>
    <row r="3781" spans="4:9" x14ac:dyDescent="0.3">
      <c r="D3781" s="147"/>
      <c r="E3781" s="147"/>
      <c r="F3781" s="148"/>
      <c r="G3781" s="147"/>
      <c r="H3781" s="147"/>
      <c r="I3781" s="121"/>
    </row>
    <row r="3782" spans="4:9" x14ac:dyDescent="0.3">
      <c r="D3782" s="147"/>
      <c r="E3782" s="147"/>
      <c r="F3782" s="148"/>
      <c r="G3782" s="147"/>
      <c r="H3782" s="147"/>
      <c r="I3782" s="121"/>
    </row>
    <row r="3783" spans="4:9" x14ac:dyDescent="0.3">
      <c r="D3783" s="147"/>
      <c r="E3783" s="147"/>
      <c r="F3783" s="148"/>
      <c r="G3783" s="147"/>
      <c r="H3783" s="147"/>
      <c r="I3783" s="121"/>
    </row>
    <row r="3784" spans="4:9" x14ac:dyDescent="0.3">
      <c r="D3784" s="147"/>
      <c r="E3784" s="147"/>
      <c r="F3784" s="148"/>
      <c r="G3784" s="147"/>
      <c r="H3784" s="147"/>
      <c r="I3784" s="121"/>
    </row>
    <row r="3785" spans="4:9" x14ac:dyDescent="0.3">
      <c r="D3785" s="147"/>
      <c r="E3785" s="147"/>
      <c r="F3785" s="148"/>
      <c r="G3785" s="147"/>
      <c r="H3785" s="147"/>
      <c r="I3785" s="121"/>
    </row>
    <row r="3786" spans="4:9" x14ac:dyDescent="0.3">
      <c r="D3786" s="147"/>
      <c r="E3786" s="147"/>
      <c r="F3786" s="148"/>
      <c r="G3786" s="147"/>
      <c r="H3786" s="147"/>
      <c r="I3786" s="121"/>
    </row>
    <row r="3787" spans="4:9" x14ac:dyDescent="0.3">
      <c r="D3787" s="147"/>
      <c r="E3787" s="147"/>
      <c r="F3787" s="148"/>
      <c r="G3787" s="147"/>
      <c r="H3787" s="147"/>
      <c r="I3787" s="121"/>
    </row>
    <row r="3788" spans="4:9" x14ac:dyDescent="0.3">
      <c r="D3788" s="147"/>
      <c r="E3788" s="147"/>
      <c r="F3788" s="148"/>
      <c r="G3788" s="147"/>
      <c r="H3788" s="147"/>
      <c r="I3788" s="121"/>
    </row>
    <row r="3789" spans="4:9" x14ac:dyDescent="0.3">
      <c r="D3789" s="147"/>
      <c r="E3789" s="147"/>
      <c r="F3789" s="148"/>
      <c r="G3789" s="147"/>
      <c r="H3789" s="147"/>
      <c r="I3789" s="121"/>
    </row>
    <row r="3790" spans="4:9" x14ac:dyDescent="0.3">
      <c r="D3790" s="147"/>
      <c r="E3790" s="147"/>
      <c r="F3790" s="148"/>
      <c r="G3790" s="147"/>
      <c r="H3790" s="147"/>
      <c r="I3790" s="121"/>
    </row>
    <row r="3791" spans="4:9" x14ac:dyDescent="0.3">
      <c r="D3791" s="147"/>
      <c r="E3791" s="147"/>
      <c r="F3791" s="148"/>
      <c r="G3791" s="147"/>
      <c r="H3791" s="147"/>
      <c r="I3791" s="121"/>
    </row>
    <row r="3792" spans="4:9" x14ac:dyDescent="0.3">
      <c r="D3792" s="147"/>
      <c r="E3792" s="147"/>
      <c r="F3792" s="148"/>
      <c r="G3792" s="147"/>
      <c r="H3792" s="147"/>
      <c r="I3792" s="121"/>
    </row>
    <row r="3793" spans="4:9" x14ac:dyDescent="0.3">
      <c r="D3793" s="147"/>
      <c r="E3793" s="147"/>
      <c r="F3793" s="148"/>
      <c r="G3793" s="147"/>
      <c r="H3793" s="147"/>
      <c r="I3793" s="121"/>
    </row>
    <row r="3794" spans="4:9" x14ac:dyDescent="0.3">
      <c r="D3794" s="147"/>
      <c r="E3794" s="147"/>
      <c r="F3794" s="148"/>
      <c r="G3794" s="147"/>
      <c r="H3794" s="147"/>
      <c r="I3794" s="121"/>
    </row>
    <row r="3795" spans="4:9" x14ac:dyDescent="0.3">
      <c r="D3795" s="147"/>
      <c r="E3795" s="147"/>
      <c r="F3795" s="148"/>
      <c r="G3795" s="147"/>
      <c r="H3795" s="147"/>
      <c r="I3795" s="121"/>
    </row>
    <row r="3796" spans="4:9" x14ac:dyDescent="0.3">
      <c r="D3796" s="147"/>
      <c r="E3796" s="147"/>
      <c r="F3796" s="148"/>
      <c r="G3796" s="147"/>
      <c r="H3796" s="147"/>
      <c r="I3796" s="121"/>
    </row>
    <row r="3797" spans="4:9" x14ac:dyDescent="0.3">
      <c r="D3797" s="147"/>
      <c r="E3797" s="147"/>
      <c r="F3797" s="148"/>
      <c r="G3797" s="147"/>
      <c r="H3797" s="147"/>
      <c r="I3797" s="121"/>
    </row>
    <row r="3798" spans="4:9" x14ac:dyDescent="0.3">
      <c r="D3798" s="147"/>
      <c r="E3798" s="147"/>
      <c r="F3798" s="148"/>
      <c r="G3798" s="147"/>
      <c r="H3798" s="147"/>
      <c r="I3798" s="121"/>
    </row>
    <row r="3799" spans="4:9" x14ac:dyDescent="0.3">
      <c r="D3799" s="147"/>
      <c r="E3799" s="147"/>
      <c r="F3799" s="148"/>
      <c r="G3799" s="147"/>
      <c r="H3799" s="147"/>
      <c r="I3799" s="121"/>
    </row>
    <row r="3800" spans="4:9" x14ac:dyDescent="0.3">
      <c r="D3800" s="147"/>
      <c r="E3800" s="147"/>
      <c r="F3800" s="148"/>
      <c r="G3800" s="147"/>
      <c r="H3800" s="147"/>
      <c r="I3800" s="121"/>
    </row>
    <row r="3801" spans="4:9" x14ac:dyDescent="0.3">
      <c r="D3801" s="147"/>
      <c r="E3801" s="147"/>
      <c r="F3801" s="148"/>
      <c r="G3801" s="147"/>
      <c r="H3801" s="147"/>
      <c r="I3801" s="121"/>
    </row>
    <row r="3802" spans="4:9" x14ac:dyDescent="0.3">
      <c r="D3802" s="147"/>
      <c r="E3802" s="147"/>
      <c r="F3802" s="148"/>
      <c r="G3802" s="147"/>
      <c r="H3802" s="147"/>
      <c r="I3802" s="121"/>
    </row>
    <row r="3803" spans="4:9" x14ac:dyDescent="0.3">
      <c r="D3803" s="147"/>
      <c r="E3803" s="147"/>
      <c r="F3803" s="148"/>
      <c r="G3803" s="147"/>
      <c r="H3803" s="147"/>
      <c r="I3803" s="121"/>
    </row>
    <row r="3804" spans="4:9" x14ac:dyDescent="0.3">
      <c r="D3804" s="147"/>
      <c r="E3804" s="147"/>
      <c r="F3804" s="148"/>
      <c r="G3804" s="147"/>
      <c r="H3804" s="147"/>
      <c r="I3804" s="121"/>
    </row>
    <row r="3805" spans="4:9" x14ac:dyDescent="0.3">
      <c r="D3805" s="147"/>
      <c r="E3805" s="147"/>
      <c r="F3805" s="148"/>
      <c r="G3805" s="147"/>
      <c r="H3805" s="147"/>
      <c r="I3805" s="121"/>
    </row>
    <row r="3806" spans="4:9" x14ac:dyDescent="0.3">
      <c r="D3806" s="147"/>
      <c r="E3806" s="147"/>
      <c r="F3806" s="148"/>
      <c r="G3806" s="147"/>
      <c r="H3806" s="147"/>
      <c r="I3806" s="121"/>
    </row>
    <row r="3807" spans="4:9" x14ac:dyDescent="0.3">
      <c r="D3807" s="147"/>
      <c r="E3807" s="147"/>
      <c r="F3807" s="148"/>
      <c r="G3807" s="147"/>
      <c r="H3807" s="147"/>
      <c r="I3807" s="121"/>
    </row>
    <row r="3808" spans="4:9" x14ac:dyDescent="0.3">
      <c r="D3808" s="147"/>
      <c r="E3808" s="147"/>
      <c r="F3808" s="148"/>
      <c r="G3808" s="147"/>
      <c r="H3808" s="147"/>
      <c r="I3808" s="121"/>
    </row>
    <row r="3809" spans="4:9" x14ac:dyDescent="0.3">
      <c r="D3809" s="147"/>
      <c r="E3809" s="147"/>
      <c r="F3809" s="148"/>
      <c r="G3809" s="147"/>
      <c r="H3809" s="147"/>
      <c r="I3809" s="121"/>
    </row>
    <row r="3810" spans="4:9" x14ac:dyDescent="0.3">
      <c r="D3810" s="147"/>
      <c r="E3810" s="147"/>
      <c r="F3810" s="148"/>
      <c r="G3810" s="147"/>
      <c r="H3810" s="147"/>
      <c r="I3810" s="121"/>
    </row>
    <row r="3811" spans="4:9" x14ac:dyDescent="0.3">
      <c r="D3811" s="147"/>
      <c r="E3811" s="147"/>
      <c r="F3811" s="148"/>
      <c r="G3811" s="147"/>
      <c r="H3811" s="147"/>
      <c r="I3811" s="121"/>
    </row>
    <row r="3812" spans="4:9" x14ac:dyDescent="0.3">
      <c r="D3812" s="147"/>
      <c r="E3812" s="147"/>
      <c r="F3812" s="148"/>
      <c r="G3812" s="147"/>
      <c r="H3812" s="147"/>
      <c r="I3812" s="121"/>
    </row>
    <row r="3813" spans="4:9" x14ac:dyDescent="0.3">
      <c r="D3813" s="147"/>
      <c r="E3813" s="147"/>
      <c r="F3813" s="148"/>
      <c r="G3813" s="147"/>
      <c r="H3813" s="147"/>
      <c r="I3813" s="121"/>
    </row>
    <row r="3814" spans="4:9" x14ac:dyDescent="0.3">
      <c r="D3814" s="147"/>
      <c r="E3814" s="147"/>
      <c r="F3814" s="148"/>
      <c r="G3814" s="147"/>
      <c r="H3814" s="147"/>
      <c r="I3814" s="121"/>
    </row>
    <row r="3815" spans="4:9" x14ac:dyDescent="0.3">
      <c r="D3815" s="147"/>
      <c r="E3815" s="147"/>
      <c r="F3815" s="148"/>
      <c r="G3815" s="147"/>
      <c r="H3815" s="147"/>
      <c r="I3815" s="121"/>
    </row>
    <row r="3816" spans="4:9" x14ac:dyDescent="0.3">
      <c r="D3816" s="147"/>
      <c r="E3816" s="147"/>
      <c r="F3816" s="148"/>
      <c r="G3816" s="147"/>
      <c r="H3816" s="147"/>
      <c r="I3816" s="121"/>
    </row>
    <row r="3817" spans="4:9" x14ac:dyDescent="0.3">
      <c r="D3817" s="147"/>
      <c r="E3817" s="147"/>
      <c r="F3817" s="148"/>
      <c r="G3817" s="147"/>
      <c r="H3817" s="147"/>
      <c r="I3817" s="121"/>
    </row>
    <row r="3818" spans="4:9" x14ac:dyDescent="0.3">
      <c r="D3818" s="147"/>
      <c r="E3818" s="147"/>
      <c r="F3818" s="148"/>
      <c r="G3818" s="147"/>
      <c r="H3818" s="147"/>
      <c r="I3818" s="121"/>
    </row>
    <row r="3819" spans="4:9" x14ac:dyDescent="0.3">
      <c r="D3819" s="147"/>
      <c r="E3819" s="147"/>
      <c r="F3819" s="148"/>
      <c r="G3819" s="147"/>
      <c r="H3819" s="147"/>
      <c r="I3819" s="121"/>
    </row>
    <row r="3820" spans="4:9" x14ac:dyDescent="0.3">
      <c r="D3820" s="147"/>
      <c r="E3820" s="147"/>
      <c r="F3820" s="148"/>
      <c r="G3820" s="147"/>
      <c r="H3820" s="147"/>
      <c r="I3820" s="121"/>
    </row>
    <row r="3821" spans="4:9" x14ac:dyDescent="0.3">
      <c r="D3821" s="147"/>
      <c r="E3821" s="147"/>
      <c r="F3821" s="148"/>
      <c r="G3821" s="147"/>
      <c r="H3821" s="147"/>
      <c r="I3821" s="121"/>
    </row>
    <row r="3822" spans="4:9" x14ac:dyDescent="0.3">
      <c r="D3822" s="147"/>
      <c r="E3822" s="147"/>
      <c r="F3822" s="148"/>
      <c r="G3822" s="147"/>
      <c r="H3822" s="147"/>
      <c r="I3822" s="121"/>
    </row>
    <row r="3823" spans="4:9" x14ac:dyDescent="0.3">
      <c r="D3823" s="147"/>
      <c r="E3823" s="147"/>
      <c r="F3823" s="148"/>
      <c r="G3823" s="147"/>
      <c r="H3823" s="147"/>
      <c r="I3823" s="121"/>
    </row>
    <row r="3824" spans="4:9" x14ac:dyDescent="0.3">
      <c r="D3824" s="147"/>
      <c r="E3824" s="147"/>
      <c r="F3824" s="148"/>
      <c r="G3824" s="147"/>
      <c r="H3824" s="147"/>
      <c r="I3824" s="121"/>
    </row>
    <row r="3825" spans="4:9" x14ac:dyDescent="0.3">
      <c r="D3825" s="147"/>
      <c r="E3825" s="147"/>
      <c r="F3825" s="148"/>
      <c r="G3825" s="147"/>
      <c r="H3825" s="147"/>
      <c r="I3825" s="121"/>
    </row>
    <row r="3826" spans="4:9" x14ac:dyDescent="0.3">
      <c r="D3826" s="147"/>
      <c r="E3826" s="147"/>
      <c r="F3826" s="148"/>
      <c r="G3826" s="147"/>
      <c r="H3826" s="147"/>
      <c r="I3826" s="121"/>
    </row>
    <row r="3827" spans="4:9" x14ac:dyDescent="0.3">
      <c r="D3827" s="147"/>
      <c r="E3827" s="147"/>
      <c r="F3827" s="148"/>
      <c r="G3827" s="147"/>
      <c r="H3827" s="147"/>
      <c r="I3827" s="121"/>
    </row>
    <row r="3828" spans="4:9" x14ac:dyDescent="0.3">
      <c r="D3828" s="147"/>
      <c r="E3828" s="147"/>
      <c r="F3828" s="148"/>
      <c r="G3828" s="147"/>
      <c r="H3828" s="147"/>
      <c r="I3828" s="121"/>
    </row>
    <row r="3829" spans="4:9" x14ac:dyDescent="0.3">
      <c r="D3829" s="147"/>
      <c r="E3829" s="147"/>
      <c r="F3829" s="148"/>
      <c r="G3829" s="147"/>
      <c r="H3829" s="147"/>
      <c r="I3829" s="121"/>
    </row>
    <row r="3830" spans="4:9" x14ac:dyDescent="0.3">
      <c r="D3830" s="147"/>
      <c r="E3830" s="147"/>
      <c r="F3830" s="148"/>
      <c r="G3830" s="147"/>
      <c r="H3830" s="147"/>
      <c r="I3830" s="121"/>
    </row>
    <row r="3831" spans="4:9" x14ac:dyDescent="0.3">
      <c r="D3831" s="147"/>
      <c r="E3831" s="147"/>
      <c r="F3831" s="148"/>
      <c r="G3831" s="147"/>
      <c r="H3831" s="147"/>
      <c r="I3831" s="121"/>
    </row>
    <row r="3832" spans="4:9" x14ac:dyDescent="0.3">
      <c r="D3832" s="147"/>
      <c r="E3832" s="147"/>
      <c r="F3832" s="148"/>
      <c r="G3832" s="147"/>
      <c r="H3832" s="147"/>
      <c r="I3832" s="121"/>
    </row>
    <row r="3833" spans="4:9" x14ac:dyDescent="0.3">
      <c r="D3833" s="147"/>
      <c r="E3833" s="147"/>
      <c r="F3833" s="148"/>
      <c r="G3833" s="147"/>
      <c r="H3833" s="147"/>
      <c r="I3833" s="121"/>
    </row>
    <row r="3834" spans="4:9" x14ac:dyDescent="0.3">
      <c r="D3834" s="147"/>
      <c r="E3834" s="147"/>
      <c r="F3834" s="148"/>
      <c r="G3834" s="147"/>
      <c r="H3834" s="147"/>
      <c r="I3834" s="121"/>
    </row>
    <row r="3835" spans="4:9" x14ac:dyDescent="0.3">
      <c r="D3835" s="147"/>
      <c r="E3835" s="147"/>
      <c r="F3835" s="148"/>
      <c r="G3835" s="147"/>
      <c r="H3835" s="147"/>
      <c r="I3835" s="121"/>
    </row>
    <row r="3836" spans="4:9" x14ac:dyDescent="0.3">
      <c r="D3836" s="147"/>
      <c r="E3836" s="147"/>
      <c r="F3836" s="148"/>
      <c r="G3836" s="147"/>
      <c r="H3836" s="147"/>
      <c r="I3836" s="121"/>
    </row>
    <row r="3837" spans="4:9" x14ac:dyDescent="0.3">
      <c r="D3837" s="147"/>
      <c r="E3837" s="147"/>
      <c r="F3837" s="148"/>
      <c r="G3837" s="147"/>
      <c r="H3837" s="147"/>
      <c r="I3837" s="121"/>
    </row>
    <row r="3838" spans="4:9" x14ac:dyDescent="0.3">
      <c r="D3838" s="147"/>
      <c r="E3838" s="147"/>
      <c r="F3838" s="148"/>
      <c r="G3838" s="147"/>
      <c r="H3838" s="147"/>
      <c r="I3838" s="121"/>
    </row>
    <row r="3839" spans="4:9" x14ac:dyDescent="0.3">
      <c r="D3839" s="147"/>
      <c r="E3839" s="147"/>
      <c r="F3839" s="148"/>
      <c r="G3839" s="147"/>
      <c r="H3839" s="147"/>
      <c r="I3839" s="121"/>
    </row>
    <row r="3840" spans="4:9" x14ac:dyDescent="0.3">
      <c r="D3840" s="147"/>
      <c r="E3840" s="147"/>
      <c r="F3840" s="148"/>
      <c r="G3840" s="147"/>
      <c r="H3840" s="147"/>
      <c r="I3840" s="121"/>
    </row>
    <row r="3841" spans="4:9" x14ac:dyDescent="0.3">
      <c r="D3841" s="147"/>
      <c r="E3841" s="147"/>
      <c r="F3841" s="148"/>
      <c r="G3841" s="147"/>
      <c r="H3841" s="147"/>
      <c r="I3841" s="121"/>
    </row>
    <row r="3842" spans="4:9" x14ac:dyDescent="0.3">
      <c r="D3842" s="147"/>
      <c r="E3842" s="147"/>
      <c r="F3842" s="148"/>
      <c r="G3842" s="147"/>
      <c r="H3842" s="147"/>
      <c r="I3842" s="121"/>
    </row>
    <row r="3843" spans="4:9" x14ac:dyDescent="0.3">
      <c r="D3843" s="147"/>
      <c r="E3843" s="147"/>
      <c r="F3843" s="148"/>
      <c r="G3843" s="147"/>
      <c r="H3843" s="147"/>
      <c r="I3843" s="121"/>
    </row>
    <row r="3844" spans="4:9" x14ac:dyDescent="0.3">
      <c r="D3844" s="147"/>
      <c r="E3844" s="147"/>
      <c r="F3844" s="148"/>
      <c r="G3844" s="147"/>
      <c r="H3844" s="147"/>
      <c r="I3844" s="121"/>
    </row>
    <row r="3845" spans="4:9" x14ac:dyDescent="0.3">
      <c r="D3845" s="147"/>
      <c r="E3845" s="147"/>
      <c r="F3845" s="148"/>
      <c r="G3845" s="147"/>
      <c r="H3845" s="147"/>
      <c r="I3845" s="121"/>
    </row>
    <row r="3846" spans="4:9" x14ac:dyDescent="0.3">
      <c r="D3846" s="147"/>
      <c r="E3846" s="147"/>
      <c r="F3846" s="148"/>
      <c r="G3846" s="147"/>
      <c r="H3846" s="147"/>
      <c r="I3846" s="121"/>
    </row>
    <row r="3847" spans="4:9" x14ac:dyDescent="0.3">
      <c r="D3847" s="147"/>
      <c r="E3847" s="147"/>
      <c r="F3847" s="148"/>
      <c r="G3847" s="147"/>
      <c r="H3847" s="147"/>
      <c r="I3847" s="121"/>
    </row>
    <row r="3848" spans="4:9" x14ac:dyDescent="0.3">
      <c r="D3848" s="147"/>
      <c r="E3848" s="147"/>
      <c r="F3848" s="148"/>
      <c r="G3848" s="147"/>
      <c r="H3848" s="147"/>
      <c r="I3848" s="121"/>
    </row>
    <row r="3849" spans="4:9" x14ac:dyDescent="0.3">
      <c r="D3849" s="147"/>
      <c r="E3849" s="147"/>
      <c r="F3849" s="148"/>
      <c r="G3849" s="147"/>
      <c r="H3849" s="147"/>
      <c r="I3849" s="121"/>
    </row>
    <row r="3850" spans="4:9" x14ac:dyDescent="0.3">
      <c r="D3850" s="147"/>
      <c r="E3850" s="147"/>
      <c r="F3850" s="148"/>
      <c r="G3850" s="147"/>
      <c r="H3850" s="147"/>
      <c r="I3850" s="121"/>
    </row>
    <row r="3851" spans="4:9" x14ac:dyDescent="0.3">
      <c r="D3851" s="147"/>
      <c r="E3851" s="147"/>
      <c r="F3851" s="148"/>
      <c r="G3851" s="147"/>
      <c r="H3851" s="147"/>
      <c r="I3851" s="121"/>
    </row>
    <row r="3852" spans="4:9" x14ac:dyDescent="0.3">
      <c r="D3852" s="147"/>
      <c r="E3852" s="147"/>
      <c r="F3852" s="148"/>
      <c r="G3852" s="147"/>
      <c r="H3852" s="147"/>
      <c r="I3852" s="121"/>
    </row>
    <row r="3853" spans="4:9" x14ac:dyDescent="0.3">
      <c r="D3853" s="147"/>
      <c r="E3853" s="147"/>
      <c r="F3853" s="148"/>
      <c r="G3853" s="147"/>
      <c r="H3853" s="147"/>
      <c r="I3853" s="121"/>
    </row>
    <row r="3854" spans="4:9" x14ac:dyDescent="0.3">
      <c r="D3854" s="147"/>
      <c r="E3854" s="147"/>
      <c r="F3854" s="148"/>
      <c r="G3854" s="147"/>
      <c r="H3854" s="147"/>
      <c r="I3854" s="121"/>
    </row>
    <row r="3855" spans="4:9" x14ac:dyDescent="0.3">
      <c r="D3855" s="147"/>
      <c r="E3855" s="147"/>
      <c r="F3855" s="148"/>
      <c r="G3855" s="147"/>
      <c r="H3855" s="147"/>
      <c r="I3855" s="121"/>
    </row>
    <row r="3856" spans="4:9" x14ac:dyDescent="0.3">
      <c r="D3856" s="147"/>
      <c r="E3856" s="147"/>
      <c r="F3856" s="148"/>
      <c r="G3856" s="147"/>
      <c r="H3856" s="147"/>
      <c r="I3856" s="121"/>
    </row>
    <row r="3857" spans="4:9" x14ac:dyDescent="0.3">
      <c r="D3857" s="147"/>
      <c r="E3857" s="147"/>
      <c r="F3857" s="148"/>
      <c r="G3857" s="147"/>
      <c r="H3857" s="147"/>
      <c r="I3857" s="121"/>
    </row>
    <row r="3858" spans="4:9" x14ac:dyDescent="0.3">
      <c r="D3858" s="147"/>
      <c r="E3858" s="147"/>
      <c r="F3858" s="148"/>
      <c r="G3858" s="147"/>
      <c r="H3858" s="147"/>
      <c r="I3858" s="121"/>
    </row>
    <row r="3859" spans="4:9" x14ac:dyDescent="0.3">
      <c r="D3859" s="147"/>
      <c r="E3859" s="147"/>
      <c r="F3859" s="148"/>
      <c r="G3859" s="147"/>
      <c r="H3859" s="147"/>
      <c r="I3859" s="121"/>
    </row>
    <row r="3860" spans="4:9" x14ac:dyDescent="0.3">
      <c r="D3860" s="147"/>
      <c r="E3860" s="147"/>
      <c r="F3860" s="148"/>
      <c r="G3860" s="147"/>
      <c r="H3860" s="147"/>
      <c r="I3860" s="121"/>
    </row>
    <row r="3861" spans="4:9" x14ac:dyDescent="0.3">
      <c r="D3861" s="147"/>
      <c r="E3861" s="147"/>
      <c r="F3861" s="148"/>
      <c r="G3861" s="147"/>
      <c r="H3861" s="147"/>
      <c r="I3861" s="121"/>
    </row>
    <row r="3862" spans="4:9" x14ac:dyDescent="0.3">
      <c r="D3862" s="147"/>
      <c r="E3862" s="147"/>
      <c r="F3862" s="148"/>
      <c r="G3862" s="147"/>
      <c r="H3862" s="147"/>
      <c r="I3862" s="121"/>
    </row>
    <row r="3863" spans="4:9" x14ac:dyDescent="0.3">
      <c r="D3863" s="147"/>
      <c r="E3863" s="147"/>
      <c r="F3863" s="148"/>
      <c r="G3863" s="147"/>
      <c r="H3863" s="147"/>
      <c r="I3863" s="121"/>
    </row>
    <row r="3864" spans="4:9" x14ac:dyDescent="0.3">
      <c r="D3864" s="147"/>
      <c r="E3864" s="147"/>
      <c r="F3864" s="148"/>
      <c r="G3864" s="147"/>
      <c r="H3864" s="147"/>
      <c r="I3864" s="121"/>
    </row>
    <row r="3865" spans="4:9" x14ac:dyDescent="0.3">
      <c r="D3865" s="147"/>
      <c r="E3865" s="147"/>
      <c r="F3865" s="148"/>
      <c r="G3865" s="147"/>
      <c r="H3865" s="147"/>
      <c r="I3865" s="121"/>
    </row>
    <row r="3866" spans="4:9" x14ac:dyDescent="0.3">
      <c r="D3866" s="147"/>
      <c r="E3866" s="147"/>
      <c r="F3866" s="148"/>
      <c r="G3866" s="147"/>
      <c r="H3866" s="147"/>
      <c r="I3866" s="121"/>
    </row>
    <row r="3867" spans="4:9" x14ac:dyDescent="0.3">
      <c r="D3867" s="147"/>
      <c r="E3867" s="147"/>
      <c r="F3867" s="148"/>
      <c r="G3867" s="147"/>
      <c r="H3867" s="147"/>
      <c r="I3867" s="121"/>
    </row>
    <row r="3868" spans="4:9" x14ac:dyDescent="0.3">
      <c r="D3868" s="147"/>
      <c r="E3868" s="147"/>
      <c r="F3868" s="148"/>
      <c r="G3868" s="147"/>
      <c r="H3868" s="147"/>
      <c r="I3868" s="121"/>
    </row>
    <row r="3869" spans="4:9" x14ac:dyDescent="0.3">
      <c r="D3869" s="147"/>
      <c r="E3869" s="147"/>
      <c r="F3869" s="148"/>
      <c r="G3869" s="147"/>
      <c r="H3869" s="147"/>
      <c r="I3869" s="121"/>
    </row>
    <row r="3870" spans="4:9" x14ac:dyDescent="0.3">
      <c r="D3870" s="147"/>
      <c r="E3870" s="147"/>
      <c r="F3870" s="148"/>
      <c r="G3870" s="147"/>
      <c r="H3870" s="147"/>
      <c r="I3870" s="121"/>
    </row>
    <row r="3871" spans="4:9" x14ac:dyDescent="0.3">
      <c r="D3871" s="147"/>
      <c r="E3871" s="147"/>
      <c r="F3871" s="148"/>
      <c r="G3871" s="147"/>
      <c r="H3871" s="147"/>
      <c r="I3871" s="121"/>
    </row>
    <row r="3872" spans="4:9" x14ac:dyDescent="0.3">
      <c r="D3872" s="147"/>
      <c r="E3872" s="147"/>
      <c r="F3872" s="148"/>
      <c r="G3872" s="147"/>
      <c r="H3872" s="147"/>
      <c r="I3872" s="121"/>
    </row>
    <row r="3873" spans="4:9" x14ac:dyDescent="0.3">
      <c r="D3873" s="147"/>
      <c r="E3873" s="147"/>
      <c r="F3873" s="148"/>
      <c r="G3873" s="147"/>
      <c r="H3873" s="147"/>
      <c r="I3873" s="121"/>
    </row>
    <row r="3874" spans="4:9" x14ac:dyDescent="0.3">
      <c r="D3874" s="147"/>
      <c r="E3874" s="147"/>
      <c r="F3874" s="148"/>
      <c r="G3874" s="147"/>
      <c r="H3874" s="147"/>
      <c r="I3874" s="121"/>
    </row>
    <row r="3875" spans="4:9" x14ac:dyDescent="0.3">
      <c r="D3875" s="147"/>
      <c r="E3875" s="147"/>
      <c r="F3875" s="148"/>
      <c r="G3875" s="147"/>
      <c r="H3875" s="147"/>
      <c r="I3875" s="121"/>
    </row>
    <row r="3876" spans="4:9" x14ac:dyDescent="0.3">
      <c r="D3876" s="147"/>
      <c r="E3876" s="147"/>
      <c r="F3876" s="148"/>
      <c r="G3876" s="147"/>
      <c r="H3876" s="147"/>
      <c r="I3876" s="121"/>
    </row>
    <row r="3877" spans="4:9" x14ac:dyDescent="0.3">
      <c r="D3877" s="147"/>
      <c r="E3877" s="147"/>
      <c r="F3877" s="148"/>
      <c r="G3877" s="147"/>
      <c r="H3877" s="147"/>
      <c r="I3877" s="121"/>
    </row>
    <row r="3878" spans="4:9" x14ac:dyDescent="0.3">
      <c r="D3878" s="147"/>
      <c r="E3878" s="147"/>
      <c r="F3878" s="148"/>
      <c r="G3878" s="147"/>
      <c r="H3878" s="147"/>
      <c r="I3878" s="121"/>
    </row>
    <row r="3879" spans="4:9" x14ac:dyDescent="0.3">
      <c r="D3879" s="147"/>
      <c r="E3879" s="147"/>
      <c r="F3879" s="148"/>
      <c r="G3879" s="147"/>
      <c r="H3879" s="147"/>
      <c r="I3879" s="121"/>
    </row>
    <row r="3880" spans="4:9" x14ac:dyDescent="0.3">
      <c r="D3880" s="147"/>
      <c r="E3880" s="147"/>
      <c r="F3880" s="148"/>
      <c r="G3880" s="147"/>
      <c r="H3880" s="147"/>
      <c r="I3880" s="121"/>
    </row>
    <row r="3881" spans="4:9" x14ac:dyDescent="0.3">
      <c r="D3881" s="147"/>
      <c r="E3881" s="147"/>
      <c r="F3881" s="148"/>
      <c r="G3881" s="147"/>
      <c r="H3881" s="147"/>
      <c r="I3881" s="121"/>
    </row>
    <row r="3882" spans="4:9" x14ac:dyDescent="0.3">
      <c r="D3882" s="147"/>
      <c r="E3882" s="147"/>
      <c r="F3882" s="148"/>
      <c r="G3882" s="147"/>
      <c r="H3882" s="147"/>
      <c r="I3882" s="121"/>
    </row>
    <row r="3883" spans="4:9" x14ac:dyDescent="0.3">
      <c r="D3883" s="147"/>
      <c r="E3883" s="147"/>
      <c r="F3883" s="148"/>
      <c r="G3883" s="147"/>
      <c r="H3883" s="147"/>
      <c r="I3883" s="121"/>
    </row>
    <row r="3884" spans="4:9" x14ac:dyDescent="0.3">
      <c r="D3884" s="147"/>
      <c r="E3884" s="147"/>
      <c r="F3884" s="148"/>
      <c r="G3884" s="147"/>
      <c r="H3884" s="147"/>
      <c r="I3884" s="121"/>
    </row>
    <row r="3885" spans="4:9" x14ac:dyDescent="0.3">
      <c r="D3885" s="147"/>
      <c r="E3885" s="147"/>
      <c r="F3885" s="148"/>
      <c r="G3885" s="147"/>
      <c r="H3885" s="147"/>
      <c r="I3885" s="121"/>
    </row>
    <row r="3886" spans="4:9" x14ac:dyDescent="0.3">
      <c r="D3886" s="147"/>
      <c r="E3886" s="147"/>
      <c r="F3886" s="148"/>
      <c r="G3886" s="147"/>
      <c r="H3886" s="147"/>
      <c r="I3886" s="121"/>
    </row>
    <row r="3887" spans="4:9" x14ac:dyDescent="0.3">
      <c r="D3887" s="147"/>
      <c r="E3887" s="147"/>
      <c r="F3887" s="148"/>
      <c r="G3887" s="147"/>
      <c r="H3887" s="147"/>
      <c r="I3887" s="121"/>
    </row>
    <row r="3888" spans="4:9" x14ac:dyDescent="0.3">
      <c r="D3888" s="147"/>
      <c r="E3888" s="147"/>
      <c r="F3888" s="148"/>
      <c r="G3888" s="147"/>
      <c r="H3888" s="147"/>
      <c r="I3888" s="121"/>
    </row>
    <row r="3889" spans="4:9" x14ac:dyDescent="0.3">
      <c r="D3889" s="147"/>
      <c r="E3889" s="147"/>
      <c r="F3889" s="148"/>
      <c r="G3889" s="147"/>
      <c r="H3889" s="147"/>
      <c r="I3889" s="121"/>
    </row>
    <row r="3890" spans="4:9" x14ac:dyDescent="0.3">
      <c r="D3890" s="147"/>
      <c r="E3890" s="147"/>
      <c r="F3890" s="148"/>
      <c r="G3890" s="147"/>
      <c r="H3890" s="147"/>
      <c r="I3890" s="121"/>
    </row>
    <row r="3891" spans="4:9" x14ac:dyDescent="0.3">
      <c r="D3891" s="147"/>
      <c r="E3891" s="147"/>
      <c r="F3891" s="148"/>
      <c r="G3891" s="147"/>
      <c r="H3891" s="147"/>
      <c r="I3891" s="121"/>
    </row>
    <row r="3892" spans="4:9" x14ac:dyDescent="0.3">
      <c r="D3892" s="147"/>
      <c r="E3892" s="147"/>
      <c r="F3892" s="148"/>
      <c r="G3892" s="147"/>
      <c r="H3892" s="147"/>
      <c r="I3892" s="121"/>
    </row>
    <row r="3893" spans="4:9" x14ac:dyDescent="0.3">
      <c r="D3893" s="147"/>
      <c r="E3893" s="147"/>
      <c r="F3893" s="148"/>
      <c r="G3893" s="147"/>
      <c r="H3893" s="147"/>
      <c r="I3893" s="121"/>
    </row>
    <row r="3894" spans="4:9" x14ac:dyDescent="0.3">
      <c r="D3894" s="147"/>
      <c r="E3894" s="147"/>
      <c r="F3894" s="148"/>
      <c r="G3894" s="147"/>
      <c r="H3894" s="147"/>
      <c r="I3894" s="121"/>
    </row>
    <row r="3895" spans="4:9" x14ac:dyDescent="0.3">
      <c r="D3895" s="147"/>
      <c r="E3895" s="147"/>
      <c r="F3895" s="148"/>
      <c r="G3895" s="147"/>
      <c r="H3895" s="147"/>
      <c r="I3895" s="121"/>
    </row>
    <row r="3896" spans="4:9" x14ac:dyDescent="0.3">
      <c r="D3896" s="147"/>
      <c r="E3896" s="147"/>
      <c r="F3896" s="148"/>
      <c r="G3896" s="147"/>
      <c r="H3896" s="147"/>
      <c r="I3896" s="121"/>
    </row>
    <row r="3897" spans="4:9" x14ac:dyDescent="0.3">
      <c r="D3897" s="147"/>
      <c r="E3897" s="147"/>
      <c r="F3897" s="148"/>
      <c r="G3897" s="147"/>
      <c r="H3897" s="147"/>
      <c r="I3897" s="121"/>
    </row>
    <row r="3898" spans="4:9" x14ac:dyDescent="0.3">
      <c r="D3898" s="147"/>
      <c r="E3898" s="147"/>
      <c r="F3898" s="148"/>
      <c r="G3898" s="147"/>
      <c r="H3898" s="147"/>
      <c r="I3898" s="121"/>
    </row>
    <row r="3899" spans="4:9" x14ac:dyDescent="0.3">
      <c r="D3899" s="147"/>
      <c r="E3899" s="147"/>
      <c r="F3899" s="148"/>
      <c r="G3899" s="147"/>
      <c r="H3899" s="147"/>
      <c r="I3899" s="121"/>
    </row>
    <row r="3900" spans="4:9" x14ac:dyDescent="0.3">
      <c r="D3900" s="147"/>
      <c r="E3900" s="147"/>
      <c r="F3900" s="148"/>
      <c r="G3900" s="147"/>
      <c r="H3900" s="147"/>
      <c r="I3900" s="121"/>
    </row>
    <row r="3901" spans="4:9" x14ac:dyDescent="0.3">
      <c r="D3901" s="147"/>
      <c r="E3901" s="147"/>
      <c r="F3901" s="148"/>
      <c r="G3901" s="147"/>
      <c r="H3901" s="147"/>
      <c r="I3901" s="121"/>
    </row>
    <row r="3902" spans="4:9" x14ac:dyDescent="0.3">
      <c r="D3902" s="147"/>
      <c r="E3902" s="147"/>
      <c r="F3902" s="148"/>
      <c r="G3902" s="147"/>
      <c r="H3902" s="147"/>
      <c r="I3902" s="121"/>
    </row>
    <row r="3903" spans="4:9" x14ac:dyDescent="0.3">
      <c r="D3903" s="147"/>
      <c r="E3903" s="147"/>
      <c r="F3903" s="148"/>
      <c r="G3903" s="147"/>
      <c r="H3903" s="147"/>
      <c r="I3903" s="121"/>
    </row>
    <row r="3904" spans="4:9" x14ac:dyDescent="0.3">
      <c r="D3904" s="147"/>
      <c r="E3904" s="147"/>
      <c r="F3904" s="148"/>
      <c r="G3904" s="147"/>
      <c r="H3904" s="147"/>
      <c r="I3904" s="121"/>
    </row>
    <row r="3905" spans="4:9" x14ac:dyDescent="0.3">
      <c r="D3905" s="147"/>
      <c r="E3905" s="147"/>
      <c r="F3905" s="148"/>
      <c r="G3905" s="147"/>
      <c r="H3905" s="147"/>
      <c r="I3905" s="121"/>
    </row>
    <row r="3906" spans="4:9" x14ac:dyDescent="0.3">
      <c r="D3906" s="147"/>
      <c r="E3906" s="147"/>
      <c r="F3906" s="148"/>
      <c r="G3906" s="147"/>
      <c r="H3906" s="147"/>
      <c r="I3906" s="121"/>
    </row>
    <row r="3907" spans="4:9" x14ac:dyDescent="0.3">
      <c r="D3907" s="147"/>
      <c r="E3907" s="147"/>
      <c r="F3907" s="148"/>
      <c r="G3907" s="147"/>
      <c r="H3907" s="147"/>
      <c r="I3907" s="121"/>
    </row>
    <row r="3908" spans="4:9" x14ac:dyDescent="0.3">
      <c r="D3908" s="147"/>
      <c r="E3908" s="147"/>
      <c r="F3908" s="148"/>
      <c r="G3908" s="147"/>
      <c r="H3908" s="147"/>
      <c r="I3908" s="121"/>
    </row>
    <row r="3909" spans="4:9" x14ac:dyDescent="0.3">
      <c r="D3909" s="147"/>
      <c r="E3909" s="147"/>
      <c r="F3909" s="148"/>
      <c r="G3909" s="147"/>
      <c r="H3909" s="147"/>
      <c r="I3909" s="121"/>
    </row>
    <row r="3910" spans="4:9" x14ac:dyDescent="0.3">
      <c r="D3910" s="147"/>
      <c r="E3910" s="147"/>
      <c r="F3910" s="148"/>
      <c r="G3910" s="147"/>
      <c r="H3910" s="147"/>
      <c r="I3910" s="121"/>
    </row>
    <row r="3911" spans="4:9" x14ac:dyDescent="0.3">
      <c r="D3911" s="147"/>
      <c r="E3911" s="147"/>
      <c r="F3911" s="148"/>
      <c r="G3911" s="147"/>
      <c r="H3911" s="147"/>
      <c r="I3911" s="121"/>
    </row>
    <row r="3912" spans="4:9" x14ac:dyDescent="0.3">
      <c r="D3912" s="147"/>
      <c r="E3912" s="147"/>
      <c r="F3912" s="148"/>
      <c r="G3912" s="147"/>
      <c r="H3912" s="147"/>
      <c r="I3912" s="121"/>
    </row>
    <row r="3913" spans="4:9" x14ac:dyDescent="0.3">
      <c r="D3913" s="147"/>
      <c r="E3913" s="147"/>
      <c r="F3913" s="148"/>
      <c r="G3913" s="147"/>
      <c r="H3913" s="147"/>
      <c r="I3913" s="121"/>
    </row>
    <row r="3914" spans="4:9" x14ac:dyDescent="0.3">
      <c r="D3914" s="147"/>
      <c r="E3914" s="147"/>
      <c r="F3914" s="148"/>
      <c r="G3914" s="147"/>
      <c r="H3914" s="147"/>
      <c r="I3914" s="121"/>
    </row>
    <row r="3915" spans="4:9" x14ac:dyDescent="0.3">
      <c r="D3915" s="147"/>
      <c r="E3915" s="147"/>
      <c r="F3915" s="148"/>
      <c r="G3915" s="147"/>
      <c r="H3915" s="147"/>
      <c r="I3915" s="121"/>
    </row>
    <row r="3916" spans="4:9" x14ac:dyDescent="0.3">
      <c r="D3916" s="147"/>
      <c r="E3916" s="147"/>
      <c r="F3916" s="148"/>
      <c r="G3916" s="147"/>
      <c r="H3916" s="147"/>
      <c r="I3916" s="121"/>
    </row>
    <row r="3917" spans="4:9" x14ac:dyDescent="0.3">
      <c r="D3917" s="147"/>
      <c r="E3917" s="147"/>
      <c r="F3917" s="148"/>
      <c r="G3917" s="147"/>
      <c r="H3917" s="147"/>
      <c r="I3917" s="121"/>
    </row>
    <row r="3918" spans="4:9" x14ac:dyDescent="0.3">
      <c r="D3918" s="147"/>
      <c r="E3918" s="147"/>
      <c r="F3918" s="148"/>
      <c r="G3918" s="147"/>
      <c r="H3918" s="147"/>
      <c r="I3918" s="121"/>
    </row>
    <row r="3919" spans="4:9" x14ac:dyDescent="0.3">
      <c r="D3919" s="147"/>
      <c r="E3919" s="147"/>
      <c r="F3919" s="148"/>
      <c r="G3919" s="147"/>
      <c r="H3919" s="147"/>
      <c r="I3919" s="121"/>
    </row>
    <row r="3920" spans="4:9" x14ac:dyDescent="0.3">
      <c r="D3920" s="147"/>
      <c r="E3920" s="147"/>
      <c r="F3920" s="148"/>
      <c r="G3920" s="147"/>
      <c r="H3920" s="147"/>
      <c r="I3920" s="121"/>
    </row>
    <row r="3921" spans="4:9" x14ac:dyDescent="0.3">
      <c r="D3921" s="147"/>
      <c r="E3921" s="147"/>
      <c r="F3921" s="148"/>
      <c r="G3921" s="147"/>
      <c r="H3921" s="147"/>
      <c r="I3921" s="121"/>
    </row>
    <row r="3922" spans="4:9" x14ac:dyDescent="0.3">
      <c r="D3922" s="147"/>
      <c r="E3922" s="147"/>
      <c r="F3922" s="148"/>
      <c r="G3922" s="147"/>
      <c r="H3922" s="147"/>
      <c r="I3922" s="121"/>
    </row>
    <row r="3923" spans="4:9" x14ac:dyDescent="0.3">
      <c r="D3923" s="147"/>
      <c r="E3923" s="147"/>
      <c r="F3923" s="148"/>
      <c r="G3923" s="147"/>
      <c r="H3923" s="147"/>
      <c r="I3923" s="121"/>
    </row>
    <row r="3924" spans="4:9" x14ac:dyDescent="0.3">
      <c r="D3924" s="147"/>
      <c r="E3924" s="147"/>
      <c r="F3924" s="148"/>
      <c r="G3924" s="147"/>
      <c r="H3924" s="147"/>
      <c r="I3924" s="121"/>
    </row>
    <row r="3925" spans="4:9" x14ac:dyDescent="0.3">
      <c r="D3925" s="147"/>
      <c r="E3925" s="147"/>
      <c r="F3925" s="148"/>
      <c r="G3925" s="147"/>
      <c r="H3925" s="147"/>
      <c r="I3925" s="121"/>
    </row>
    <row r="3926" spans="4:9" x14ac:dyDescent="0.3">
      <c r="D3926" s="147"/>
      <c r="E3926" s="147"/>
      <c r="F3926" s="148"/>
      <c r="G3926" s="147"/>
      <c r="H3926" s="147"/>
      <c r="I3926" s="121"/>
    </row>
    <row r="3927" spans="4:9" x14ac:dyDescent="0.3">
      <c r="D3927" s="147"/>
      <c r="E3927" s="147"/>
      <c r="F3927" s="148"/>
      <c r="G3927" s="147"/>
      <c r="H3927" s="147"/>
      <c r="I3927" s="121"/>
    </row>
    <row r="3928" spans="4:9" x14ac:dyDescent="0.3">
      <c r="D3928" s="147"/>
      <c r="E3928" s="147"/>
      <c r="F3928" s="148"/>
      <c r="G3928" s="147"/>
      <c r="H3928" s="147"/>
      <c r="I3928" s="121"/>
    </row>
    <row r="3929" spans="4:9" x14ac:dyDescent="0.3">
      <c r="D3929" s="147"/>
      <c r="E3929" s="147"/>
      <c r="F3929" s="148"/>
      <c r="G3929" s="147"/>
      <c r="H3929" s="147"/>
      <c r="I3929" s="121"/>
    </row>
    <row r="3930" spans="4:9" x14ac:dyDescent="0.3">
      <c r="D3930" s="147"/>
      <c r="E3930" s="147"/>
      <c r="F3930" s="148"/>
      <c r="G3930" s="147"/>
      <c r="H3930" s="147"/>
      <c r="I3930" s="121"/>
    </row>
    <row r="3931" spans="4:9" x14ac:dyDescent="0.3">
      <c r="D3931" s="147"/>
      <c r="E3931" s="147"/>
      <c r="F3931" s="148"/>
      <c r="G3931" s="147"/>
      <c r="H3931" s="147"/>
      <c r="I3931" s="121"/>
    </row>
    <row r="3932" spans="4:9" x14ac:dyDescent="0.3">
      <c r="D3932" s="147"/>
      <c r="E3932" s="147"/>
      <c r="F3932" s="148"/>
      <c r="G3932" s="147"/>
      <c r="H3932" s="147"/>
      <c r="I3932" s="121"/>
    </row>
    <row r="3933" spans="4:9" x14ac:dyDescent="0.3">
      <c r="D3933" s="147"/>
      <c r="E3933" s="147"/>
      <c r="F3933" s="148"/>
      <c r="G3933" s="147"/>
      <c r="H3933" s="147"/>
      <c r="I3933" s="121"/>
    </row>
    <row r="3934" spans="4:9" x14ac:dyDescent="0.3">
      <c r="D3934" s="147"/>
      <c r="E3934" s="147"/>
      <c r="F3934" s="148"/>
      <c r="G3934" s="147"/>
      <c r="H3934" s="147"/>
      <c r="I3934" s="121"/>
    </row>
    <row r="3935" spans="4:9" x14ac:dyDescent="0.3">
      <c r="D3935" s="147"/>
      <c r="E3935" s="147"/>
      <c r="F3935" s="148"/>
      <c r="G3935" s="147"/>
      <c r="H3935" s="147"/>
      <c r="I3935" s="121"/>
    </row>
    <row r="3936" spans="4:9" x14ac:dyDescent="0.3">
      <c r="D3936" s="147"/>
      <c r="E3936" s="147"/>
      <c r="F3936" s="148"/>
      <c r="G3936" s="147"/>
      <c r="H3936" s="147"/>
      <c r="I3936" s="121"/>
    </row>
    <row r="3937" spans="4:9" x14ac:dyDescent="0.3">
      <c r="D3937" s="147"/>
      <c r="E3937" s="147"/>
      <c r="F3937" s="148"/>
      <c r="G3937" s="147"/>
      <c r="H3937" s="147"/>
      <c r="I3937" s="121"/>
    </row>
    <row r="3938" spans="4:9" x14ac:dyDescent="0.3">
      <c r="D3938" s="147"/>
      <c r="E3938" s="147"/>
      <c r="F3938" s="148"/>
      <c r="G3938" s="147"/>
      <c r="H3938" s="147"/>
      <c r="I3938" s="121"/>
    </row>
    <row r="3939" spans="4:9" x14ac:dyDescent="0.3">
      <c r="D3939" s="147"/>
      <c r="E3939" s="147"/>
      <c r="F3939" s="148"/>
      <c r="G3939" s="147"/>
      <c r="H3939" s="147"/>
      <c r="I3939" s="121"/>
    </row>
    <row r="3940" spans="4:9" x14ac:dyDescent="0.3">
      <c r="D3940" s="147"/>
      <c r="E3940" s="147"/>
      <c r="F3940" s="148"/>
      <c r="G3940" s="147"/>
      <c r="H3940" s="147"/>
      <c r="I3940" s="121"/>
    </row>
    <row r="3941" spans="4:9" x14ac:dyDescent="0.3">
      <c r="D3941" s="147"/>
      <c r="E3941" s="147"/>
      <c r="F3941" s="148"/>
      <c r="G3941" s="147"/>
      <c r="H3941" s="147"/>
      <c r="I3941" s="121"/>
    </row>
    <row r="3942" spans="4:9" x14ac:dyDescent="0.3">
      <c r="D3942" s="147"/>
      <c r="E3942" s="147"/>
      <c r="F3942" s="148"/>
      <c r="G3942" s="147"/>
      <c r="H3942" s="147"/>
      <c r="I3942" s="121"/>
    </row>
    <row r="3943" spans="4:9" x14ac:dyDescent="0.3">
      <c r="D3943" s="147"/>
      <c r="E3943" s="147"/>
      <c r="F3943" s="148"/>
      <c r="G3943" s="147"/>
      <c r="H3943" s="147"/>
      <c r="I3943" s="121"/>
    </row>
    <row r="3944" spans="4:9" x14ac:dyDescent="0.3">
      <c r="D3944" s="147"/>
      <c r="E3944" s="147"/>
      <c r="F3944" s="148"/>
      <c r="G3944" s="147"/>
      <c r="H3944" s="147"/>
      <c r="I3944" s="121"/>
    </row>
    <row r="3945" spans="4:9" x14ac:dyDescent="0.3">
      <c r="D3945" s="147"/>
      <c r="E3945" s="147"/>
      <c r="F3945" s="148"/>
      <c r="G3945" s="147"/>
      <c r="H3945" s="147"/>
      <c r="I3945" s="121"/>
    </row>
    <row r="3946" spans="4:9" x14ac:dyDescent="0.3">
      <c r="D3946" s="147"/>
      <c r="E3946" s="147"/>
      <c r="F3946" s="148"/>
      <c r="G3946" s="147"/>
      <c r="H3946" s="147"/>
      <c r="I3946" s="121"/>
    </row>
    <row r="3947" spans="4:9" x14ac:dyDescent="0.3">
      <c r="D3947" s="147"/>
      <c r="E3947" s="147"/>
      <c r="F3947" s="148"/>
      <c r="G3947" s="147"/>
      <c r="H3947" s="147"/>
      <c r="I3947" s="121"/>
    </row>
    <row r="3948" spans="4:9" x14ac:dyDescent="0.3">
      <c r="D3948" s="147"/>
      <c r="E3948" s="147"/>
      <c r="F3948" s="148"/>
      <c r="G3948" s="147"/>
      <c r="H3948" s="147"/>
      <c r="I3948" s="121"/>
    </row>
    <row r="3949" spans="4:9" x14ac:dyDescent="0.3">
      <c r="D3949" s="147"/>
      <c r="E3949" s="147"/>
      <c r="F3949" s="148"/>
      <c r="G3949" s="147"/>
      <c r="H3949" s="147"/>
      <c r="I3949" s="121"/>
    </row>
    <row r="3950" spans="4:9" x14ac:dyDescent="0.3">
      <c r="D3950" s="147"/>
      <c r="E3950" s="147"/>
      <c r="F3950" s="148"/>
      <c r="G3950" s="147"/>
      <c r="H3950" s="147"/>
      <c r="I3950" s="121"/>
    </row>
    <row r="3951" spans="4:9" x14ac:dyDescent="0.3">
      <c r="D3951" s="147"/>
      <c r="E3951" s="147"/>
      <c r="F3951" s="148"/>
      <c r="G3951" s="147"/>
      <c r="H3951" s="147"/>
      <c r="I3951" s="121"/>
    </row>
    <row r="3952" spans="4:9" x14ac:dyDescent="0.3">
      <c r="D3952" s="147"/>
      <c r="E3952" s="147"/>
      <c r="F3952" s="148"/>
      <c r="G3952" s="147"/>
      <c r="H3952" s="147"/>
      <c r="I3952" s="121"/>
    </row>
    <row r="3953" spans="4:9" x14ac:dyDescent="0.3">
      <c r="D3953" s="147"/>
      <c r="E3953" s="147"/>
      <c r="F3953" s="148"/>
      <c r="G3953" s="147"/>
      <c r="H3953" s="147"/>
      <c r="I3953" s="121"/>
    </row>
    <row r="3954" spans="4:9" x14ac:dyDescent="0.3">
      <c r="D3954" s="147"/>
      <c r="E3954" s="147"/>
      <c r="F3954" s="148"/>
      <c r="G3954" s="147"/>
      <c r="H3954" s="147"/>
      <c r="I3954" s="121"/>
    </row>
    <row r="3955" spans="4:9" x14ac:dyDescent="0.3">
      <c r="D3955" s="147"/>
      <c r="E3955" s="147"/>
      <c r="F3955" s="148"/>
      <c r="G3955" s="147"/>
      <c r="H3955" s="147"/>
      <c r="I3955" s="121"/>
    </row>
    <row r="3956" spans="4:9" x14ac:dyDescent="0.3">
      <c r="D3956" s="147"/>
      <c r="E3956" s="147"/>
      <c r="F3956" s="148"/>
      <c r="G3956" s="147"/>
      <c r="H3956" s="147"/>
      <c r="I3956" s="121"/>
    </row>
    <row r="3957" spans="4:9" x14ac:dyDescent="0.3">
      <c r="D3957" s="147"/>
      <c r="E3957" s="147"/>
      <c r="F3957" s="148"/>
      <c r="G3957" s="147"/>
      <c r="H3957" s="147"/>
      <c r="I3957" s="121"/>
    </row>
    <row r="3958" spans="4:9" x14ac:dyDescent="0.3">
      <c r="D3958" s="147"/>
      <c r="E3958" s="147"/>
      <c r="F3958" s="148"/>
      <c r="G3958" s="147"/>
      <c r="H3958" s="147"/>
      <c r="I3958" s="121"/>
    </row>
    <row r="3959" spans="4:9" x14ac:dyDescent="0.3">
      <c r="D3959" s="147"/>
      <c r="E3959" s="147"/>
      <c r="F3959" s="148"/>
      <c r="G3959" s="147"/>
      <c r="H3959" s="147"/>
      <c r="I3959" s="121"/>
    </row>
    <row r="3960" spans="4:9" x14ac:dyDescent="0.3">
      <c r="D3960" s="147"/>
      <c r="E3960" s="147"/>
      <c r="F3960" s="148"/>
      <c r="G3960" s="147"/>
      <c r="H3960" s="147"/>
      <c r="I3960" s="121"/>
    </row>
    <row r="3961" spans="4:9" x14ac:dyDescent="0.3">
      <c r="D3961" s="147"/>
      <c r="E3961" s="147"/>
      <c r="F3961" s="148"/>
      <c r="G3961" s="147"/>
      <c r="H3961" s="147"/>
      <c r="I3961" s="121"/>
    </row>
    <row r="3962" spans="4:9" x14ac:dyDescent="0.3">
      <c r="D3962" s="147"/>
      <c r="E3962" s="147"/>
      <c r="F3962" s="148"/>
      <c r="G3962" s="147"/>
      <c r="H3962" s="147"/>
      <c r="I3962" s="121"/>
    </row>
    <row r="3963" spans="4:9" x14ac:dyDescent="0.3">
      <c r="D3963" s="147"/>
      <c r="E3963" s="147"/>
      <c r="F3963" s="148"/>
      <c r="G3963" s="147"/>
      <c r="H3963" s="147"/>
      <c r="I3963" s="121"/>
    </row>
    <row r="3964" spans="4:9" x14ac:dyDescent="0.3">
      <c r="D3964" s="147"/>
      <c r="E3964" s="147"/>
      <c r="F3964" s="148"/>
      <c r="G3964" s="147"/>
      <c r="H3964" s="147"/>
      <c r="I3964" s="121"/>
    </row>
    <row r="3965" spans="4:9" x14ac:dyDescent="0.3">
      <c r="D3965" s="147"/>
      <c r="E3965" s="147"/>
      <c r="F3965" s="148"/>
      <c r="G3965" s="147"/>
      <c r="H3965" s="147"/>
      <c r="I3965" s="121"/>
    </row>
    <row r="3966" spans="4:9" x14ac:dyDescent="0.3">
      <c r="D3966" s="147"/>
      <c r="E3966" s="147"/>
      <c r="F3966" s="148"/>
      <c r="G3966" s="147"/>
      <c r="H3966" s="147"/>
      <c r="I3966" s="121"/>
    </row>
    <row r="3967" spans="4:9" x14ac:dyDescent="0.3">
      <c r="D3967" s="147"/>
      <c r="E3967" s="147"/>
      <c r="F3967" s="148"/>
      <c r="G3967" s="147"/>
      <c r="H3967" s="147"/>
      <c r="I3967" s="121"/>
    </row>
    <row r="3968" spans="4:9" x14ac:dyDescent="0.3">
      <c r="D3968" s="147"/>
      <c r="E3968" s="147"/>
      <c r="F3968" s="148"/>
      <c r="G3968" s="147"/>
      <c r="H3968" s="147"/>
      <c r="I3968" s="121"/>
    </row>
    <row r="3969" spans="4:9" x14ac:dyDescent="0.3">
      <c r="D3969" s="147"/>
      <c r="E3969" s="147"/>
      <c r="F3969" s="148"/>
      <c r="G3969" s="147"/>
      <c r="H3969" s="147"/>
      <c r="I3969" s="121"/>
    </row>
    <row r="3970" spans="4:9" x14ac:dyDescent="0.3">
      <c r="D3970" s="147"/>
      <c r="E3970" s="147"/>
      <c r="F3970" s="148"/>
      <c r="G3970" s="147"/>
      <c r="H3970" s="147"/>
      <c r="I3970" s="121"/>
    </row>
    <row r="3971" spans="4:9" x14ac:dyDescent="0.3">
      <c r="D3971" s="147"/>
      <c r="E3971" s="147"/>
      <c r="F3971" s="148"/>
      <c r="G3971" s="147"/>
      <c r="H3971" s="147"/>
      <c r="I3971" s="121"/>
    </row>
    <row r="3972" spans="4:9" x14ac:dyDescent="0.3">
      <c r="D3972" s="147"/>
      <c r="E3972" s="147"/>
      <c r="F3972" s="148"/>
      <c r="G3972" s="147"/>
      <c r="H3972" s="147"/>
      <c r="I3972" s="121"/>
    </row>
    <row r="3973" spans="4:9" x14ac:dyDescent="0.3">
      <c r="D3973" s="147"/>
      <c r="E3973" s="147"/>
      <c r="F3973" s="148"/>
      <c r="G3973" s="147"/>
      <c r="H3973" s="147"/>
      <c r="I3973" s="121"/>
    </row>
    <row r="3974" spans="4:9" x14ac:dyDescent="0.3">
      <c r="D3974" s="147"/>
      <c r="E3974" s="147"/>
      <c r="F3974" s="148"/>
      <c r="G3974" s="147"/>
      <c r="H3974" s="147"/>
      <c r="I3974" s="121"/>
    </row>
    <row r="3975" spans="4:9" x14ac:dyDescent="0.3">
      <c r="D3975" s="147"/>
      <c r="E3975" s="147"/>
      <c r="F3975" s="148"/>
      <c r="G3975" s="147"/>
      <c r="H3975" s="147"/>
      <c r="I3975" s="121"/>
    </row>
    <row r="3976" spans="4:9" x14ac:dyDescent="0.3">
      <c r="D3976" s="147"/>
      <c r="E3976" s="147"/>
      <c r="F3976" s="148"/>
      <c r="G3976" s="147"/>
      <c r="H3976" s="147"/>
      <c r="I3976" s="121"/>
    </row>
    <row r="3977" spans="4:9" x14ac:dyDescent="0.3">
      <c r="D3977" s="147"/>
      <c r="E3977" s="147"/>
      <c r="F3977" s="148"/>
      <c r="G3977" s="147"/>
      <c r="H3977" s="147"/>
      <c r="I3977" s="121"/>
    </row>
    <row r="3978" spans="4:9" x14ac:dyDescent="0.3">
      <c r="D3978" s="147"/>
      <c r="E3978" s="147"/>
      <c r="F3978" s="148"/>
      <c r="G3978" s="147"/>
      <c r="H3978" s="147"/>
      <c r="I3978" s="121"/>
    </row>
    <row r="3979" spans="4:9" x14ac:dyDescent="0.3">
      <c r="D3979" s="147"/>
      <c r="E3979" s="147"/>
      <c r="F3979" s="148"/>
      <c r="G3979" s="147"/>
      <c r="H3979" s="147"/>
      <c r="I3979" s="121"/>
    </row>
    <row r="3980" spans="4:9" x14ac:dyDescent="0.3">
      <c r="D3980" s="147"/>
      <c r="E3980" s="147"/>
      <c r="F3980" s="148"/>
      <c r="G3980" s="147"/>
      <c r="H3980" s="147"/>
      <c r="I3980" s="121"/>
    </row>
    <row r="3981" spans="4:9" x14ac:dyDescent="0.3">
      <c r="D3981" s="147"/>
      <c r="E3981" s="147"/>
      <c r="F3981" s="148"/>
      <c r="G3981" s="147"/>
      <c r="H3981" s="147"/>
      <c r="I3981" s="121"/>
    </row>
    <row r="3982" spans="4:9" x14ac:dyDescent="0.3">
      <c r="D3982" s="147"/>
      <c r="E3982" s="147"/>
      <c r="F3982" s="148"/>
      <c r="G3982" s="147"/>
      <c r="H3982" s="147"/>
      <c r="I3982" s="121"/>
    </row>
    <row r="3983" spans="4:9" x14ac:dyDescent="0.3">
      <c r="D3983" s="147"/>
      <c r="E3983" s="147"/>
      <c r="F3983" s="148"/>
      <c r="G3983" s="147"/>
      <c r="H3983" s="147"/>
      <c r="I3983" s="121"/>
    </row>
    <row r="3984" spans="4:9" x14ac:dyDescent="0.3">
      <c r="D3984" s="147"/>
      <c r="E3984" s="147"/>
      <c r="F3984" s="148"/>
      <c r="G3984" s="147"/>
      <c r="H3984" s="147"/>
      <c r="I3984" s="121"/>
    </row>
    <row r="3985" spans="4:9" x14ac:dyDescent="0.3">
      <c r="D3985" s="147"/>
      <c r="E3985" s="147"/>
      <c r="F3985" s="148"/>
      <c r="G3985" s="147"/>
      <c r="H3985" s="147"/>
      <c r="I3985" s="121"/>
    </row>
    <row r="3986" spans="4:9" x14ac:dyDescent="0.3">
      <c r="D3986" s="147"/>
      <c r="E3986" s="147"/>
      <c r="F3986" s="148"/>
      <c r="G3986" s="147"/>
      <c r="H3986" s="147"/>
      <c r="I3986" s="121"/>
    </row>
    <row r="3987" spans="4:9" x14ac:dyDescent="0.3">
      <c r="D3987" s="147"/>
      <c r="E3987" s="147"/>
      <c r="F3987" s="148"/>
      <c r="G3987" s="147"/>
      <c r="H3987" s="147"/>
      <c r="I3987" s="121"/>
    </row>
    <row r="3988" spans="4:9" x14ac:dyDescent="0.3">
      <c r="D3988" s="147"/>
      <c r="E3988" s="147"/>
      <c r="F3988" s="148"/>
      <c r="G3988" s="147"/>
      <c r="H3988" s="147"/>
      <c r="I3988" s="121"/>
    </row>
    <row r="3989" spans="4:9" x14ac:dyDescent="0.3">
      <c r="D3989" s="147"/>
      <c r="E3989" s="147"/>
      <c r="F3989" s="148"/>
      <c r="G3989" s="147"/>
      <c r="H3989" s="147"/>
      <c r="I3989" s="121"/>
    </row>
    <row r="3990" spans="4:9" x14ac:dyDescent="0.3">
      <c r="D3990" s="147"/>
      <c r="E3990" s="147"/>
      <c r="F3990" s="148"/>
      <c r="G3990" s="147"/>
      <c r="H3990" s="147"/>
      <c r="I3990" s="121"/>
    </row>
    <row r="3991" spans="4:9" x14ac:dyDescent="0.3">
      <c r="D3991" s="147"/>
      <c r="E3991" s="147"/>
      <c r="F3991" s="148"/>
      <c r="G3991" s="147"/>
      <c r="H3991" s="147"/>
      <c r="I3991" s="121"/>
    </row>
    <row r="3992" spans="4:9" x14ac:dyDescent="0.3">
      <c r="D3992" s="147"/>
      <c r="E3992" s="147"/>
      <c r="F3992" s="148"/>
      <c r="G3992" s="147"/>
      <c r="H3992" s="147"/>
      <c r="I3992" s="121"/>
    </row>
    <row r="3993" spans="4:9" x14ac:dyDescent="0.3">
      <c r="D3993" s="147"/>
      <c r="E3993" s="147"/>
      <c r="F3993" s="148"/>
      <c r="G3993" s="147"/>
      <c r="H3993" s="147"/>
      <c r="I3993" s="121"/>
    </row>
    <row r="3994" spans="4:9" x14ac:dyDescent="0.3">
      <c r="D3994" s="147"/>
      <c r="E3994" s="147"/>
      <c r="F3994" s="148"/>
      <c r="G3994" s="147"/>
      <c r="H3994" s="147"/>
      <c r="I3994" s="121"/>
    </row>
    <row r="3995" spans="4:9" x14ac:dyDescent="0.3">
      <c r="D3995" s="147"/>
      <c r="E3995" s="147"/>
      <c r="F3995" s="148"/>
      <c r="G3995" s="147"/>
      <c r="H3995" s="147"/>
      <c r="I3995" s="121"/>
    </row>
    <row r="3996" spans="4:9" x14ac:dyDescent="0.3">
      <c r="D3996" s="147"/>
      <c r="E3996" s="147"/>
      <c r="F3996" s="148"/>
      <c r="G3996" s="147"/>
      <c r="H3996" s="147"/>
      <c r="I3996" s="121"/>
    </row>
    <row r="3997" spans="4:9" x14ac:dyDescent="0.3">
      <c r="D3997" s="147"/>
      <c r="E3997" s="147"/>
      <c r="F3997" s="148"/>
      <c r="G3997" s="147"/>
      <c r="H3997" s="147"/>
      <c r="I3997" s="121"/>
    </row>
    <row r="3998" spans="4:9" x14ac:dyDescent="0.3">
      <c r="D3998" s="147"/>
      <c r="E3998" s="147"/>
      <c r="F3998" s="148"/>
      <c r="G3998" s="147"/>
      <c r="H3998" s="147"/>
      <c r="I3998" s="121"/>
    </row>
    <row r="3999" spans="4:9" x14ac:dyDescent="0.3">
      <c r="D3999" s="147"/>
      <c r="E3999" s="147"/>
      <c r="F3999" s="148"/>
      <c r="G3999" s="147"/>
      <c r="H3999" s="147"/>
      <c r="I3999" s="121"/>
    </row>
    <row r="4000" spans="4:9" x14ac:dyDescent="0.3">
      <c r="D4000" s="147"/>
      <c r="E4000" s="147"/>
      <c r="F4000" s="148"/>
      <c r="G4000" s="147"/>
      <c r="H4000" s="147"/>
      <c r="I4000" s="121"/>
    </row>
    <row r="4001" spans="4:9" x14ac:dyDescent="0.3">
      <c r="D4001" s="147"/>
      <c r="E4001" s="147"/>
      <c r="F4001" s="148"/>
      <c r="G4001" s="147"/>
      <c r="H4001" s="147"/>
      <c r="I4001" s="121"/>
    </row>
    <row r="4002" spans="4:9" x14ac:dyDescent="0.3">
      <c r="D4002" s="147"/>
      <c r="E4002" s="147"/>
      <c r="F4002" s="148"/>
      <c r="G4002" s="147"/>
      <c r="H4002" s="147"/>
      <c r="I4002" s="121"/>
    </row>
    <row r="4003" spans="4:9" x14ac:dyDescent="0.3">
      <c r="D4003" s="147"/>
      <c r="E4003" s="147"/>
      <c r="F4003" s="148"/>
      <c r="G4003" s="147"/>
      <c r="H4003" s="147"/>
      <c r="I4003" s="121"/>
    </row>
    <row r="4004" spans="4:9" x14ac:dyDescent="0.3">
      <c r="D4004" s="147"/>
      <c r="E4004" s="147"/>
      <c r="F4004" s="148"/>
      <c r="G4004" s="147"/>
      <c r="H4004" s="147"/>
      <c r="I4004" s="121"/>
    </row>
    <row r="4005" spans="4:9" x14ac:dyDescent="0.3">
      <c r="D4005" s="147"/>
      <c r="E4005" s="147"/>
      <c r="F4005" s="148"/>
      <c r="G4005" s="147"/>
      <c r="H4005" s="147"/>
      <c r="I4005" s="121"/>
    </row>
    <row r="4006" spans="4:9" x14ac:dyDescent="0.3">
      <c r="D4006" s="147"/>
      <c r="E4006" s="147"/>
      <c r="F4006" s="148"/>
      <c r="G4006" s="147"/>
      <c r="H4006" s="147"/>
      <c r="I4006" s="121"/>
    </row>
    <row r="4007" spans="4:9" x14ac:dyDescent="0.3">
      <c r="D4007" s="147"/>
      <c r="E4007" s="147"/>
      <c r="F4007" s="148"/>
      <c r="G4007" s="147"/>
      <c r="H4007" s="147"/>
      <c r="I4007" s="121"/>
    </row>
    <row r="4008" spans="4:9" x14ac:dyDescent="0.3">
      <c r="D4008" s="147"/>
      <c r="E4008" s="147"/>
      <c r="F4008" s="148"/>
      <c r="G4008" s="147"/>
      <c r="H4008" s="147"/>
      <c r="I4008" s="121"/>
    </row>
    <row r="4009" spans="4:9" x14ac:dyDescent="0.3">
      <c r="D4009" s="147"/>
      <c r="E4009" s="147"/>
      <c r="F4009" s="148"/>
      <c r="G4009" s="147"/>
      <c r="H4009" s="147"/>
      <c r="I4009" s="121"/>
    </row>
    <row r="4010" spans="4:9" x14ac:dyDescent="0.3">
      <c r="D4010" s="147"/>
      <c r="E4010" s="147"/>
      <c r="F4010" s="148"/>
      <c r="G4010" s="147"/>
      <c r="H4010" s="147"/>
      <c r="I4010" s="121"/>
    </row>
    <row r="4011" spans="4:9" x14ac:dyDescent="0.3">
      <c r="D4011" s="147"/>
      <c r="E4011" s="147"/>
      <c r="F4011" s="148"/>
      <c r="G4011" s="147"/>
      <c r="H4011" s="147"/>
      <c r="I4011" s="121"/>
    </row>
    <row r="4012" spans="4:9" x14ac:dyDescent="0.3">
      <c r="D4012" s="147"/>
      <c r="E4012" s="147"/>
      <c r="F4012" s="148"/>
      <c r="G4012" s="147"/>
      <c r="H4012" s="147"/>
      <c r="I4012" s="121"/>
    </row>
    <row r="4013" spans="4:9" x14ac:dyDescent="0.3">
      <c r="D4013" s="147"/>
      <c r="E4013" s="147"/>
      <c r="F4013" s="148"/>
      <c r="G4013" s="147"/>
      <c r="H4013" s="147"/>
      <c r="I4013" s="121"/>
    </row>
    <row r="4014" spans="4:9" x14ac:dyDescent="0.3">
      <c r="D4014" s="147"/>
      <c r="E4014" s="147"/>
      <c r="F4014" s="148"/>
      <c r="G4014" s="147"/>
      <c r="H4014" s="147"/>
      <c r="I4014" s="121"/>
    </row>
    <row r="4015" spans="4:9" x14ac:dyDescent="0.3">
      <c r="D4015" s="147"/>
      <c r="E4015" s="147"/>
      <c r="F4015" s="148"/>
      <c r="G4015" s="147"/>
      <c r="H4015" s="147"/>
      <c r="I4015" s="121"/>
    </row>
    <row r="4016" spans="4:9" x14ac:dyDescent="0.3">
      <c r="D4016" s="147"/>
      <c r="E4016" s="147"/>
      <c r="F4016" s="148"/>
      <c r="G4016" s="147"/>
      <c r="H4016" s="147"/>
      <c r="I4016" s="121"/>
    </row>
    <row r="4017" spans="4:9" x14ac:dyDescent="0.3">
      <c r="D4017" s="147"/>
      <c r="E4017" s="147"/>
      <c r="F4017" s="148"/>
      <c r="G4017" s="147"/>
      <c r="H4017" s="147"/>
      <c r="I4017" s="121"/>
    </row>
    <row r="4018" spans="4:9" x14ac:dyDescent="0.3">
      <c r="D4018" s="147"/>
      <c r="E4018" s="147"/>
      <c r="F4018" s="148"/>
      <c r="G4018" s="147"/>
      <c r="H4018" s="147"/>
      <c r="I4018" s="121"/>
    </row>
    <row r="4019" spans="4:9" x14ac:dyDescent="0.3">
      <c r="D4019" s="147"/>
      <c r="E4019" s="147"/>
      <c r="F4019" s="148"/>
      <c r="G4019" s="147"/>
      <c r="H4019" s="147"/>
      <c r="I4019" s="121"/>
    </row>
    <row r="4020" spans="4:9" x14ac:dyDescent="0.3">
      <c r="D4020" s="147"/>
      <c r="E4020" s="147"/>
      <c r="F4020" s="148"/>
      <c r="G4020" s="147"/>
      <c r="H4020" s="147"/>
      <c r="I4020" s="121"/>
    </row>
    <row r="4021" spans="4:9" x14ac:dyDescent="0.3">
      <c r="D4021" s="147"/>
      <c r="E4021" s="147"/>
      <c r="F4021" s="148"/>
      <c r="G4021" s="147"/>
      <c r="H4021" s="147"/>
      <c r="I4021" s="121"/>
    </row>
    <row r="4022" spans="4:9" x14ac:dyDescent="0.3">
      <c r="D4022" s="147"/>
      <c r="E4022" s="147"/>
      <c r="F4022" s="148"/>
      <c r="G4022" s="147"/>
      <c r="H4022" s="147"/>
      <c r="I4022" s="121"/>
    </row>
    <row r="4023" spans="4:9" x14ac:dyDescent="0.3">
      <c r="D4023" s="147"/>
      <c r="E4023" s="147"/>
      <c r="F4023" s="148"/>
      <c r="G4023" s="147"/>
      <c r="H4023" s="147"/>
      <c r="I4023" s="121"/>
    </row>
    <row r="4024" spans="4:9" x14ac:dyDescent="0.3">
      <c r="D4024" s="147"/>
      <c r="E4024" s="147"/>
      <c r="F4024" s="148"/>
      <c r="G4024" s="147"/>
      <c r="H4024" s="147"/>
      <c r="I4024" s="121"/>
    </row>
    <row r="4025" spans="4:9" x14ac:dyDescent="0.3">
      <c r="D4025" s="147"/>
      <c r="E4025" s="147"/>
      <c r="F4025" s="148"/>
      <c r="G4025" s="147"/>
      <c r="H4025" s="147"/>
      <c r="I4025" s="121"/>
    </row>
    <row r="4026" spans="4:9" x14ac:dyDescent="0.3">
      <c r="D4026" s="147"/>
      <c r="E4026" s="147"/>
      <c r="F4026" s="148"/>
      <c r="G4026" s="147"/>
      <c r="H4026" s="147"/>
      <c r="I4026" s="121"/>
    </row>
    <row r="4027" spans="4:9" x14ac:dyDescent="0.3">
      <c r="D4027" s="147"/>
      <c r="E4027" s="147"/>
      <c r="F4027" s="148"/>
      <c r="G4027" s="147"/>
      <c r="H4027" s="147"/>
      <c r="I4027" s="121"/>
    </row>
    <row r="4028" spans="4:9" x14ac:dyDescent="0.3">
      <c r="D4028" s="147"/>
      <c r="E4028" s="147"/>
      <c r="F4028" s="148"/>
      <c r="G4028" s="147"/>
      <c r="H4028" s="147"/>
      <c r="I4028" s="121"/>
    </row>
    <row r="4029" spans="4:9" x14ac:dyDescent="0.3">
      <c r="D4029" s="147"/>
      <c r="E4029" s="147"/>
      <c r="F4029" s="148"/>
      <c r="G4029" s="147"/>
      <c r="H4029" s="147"/>
      <c r="I4029" s="121"/>
    </row>
    <row r="4030" spans="4:9" x14ac:dyDescent="0.3">
      <c r="D4030" s="147"/>
      <c r="E4030" s="147"/>
      <c r="F4030" s="148"/>
      <c r="G4030" s="147"/>
      <c r="H4030" s="147"/>
      <c r="I4030" s="121"/>
    </row>
    <row r="4031" spans="4:9" x14ac:dyDescent="0.3">
      <c r="D4031" s="147"/>
      <c r="E4031" s="147"/>
      <c r="F4031" s="148"/>
      <c r="G4031" s="147"/>
      <c r="H4031" s="147"/>
      <c r="I4031" s="121"/>
    </row>
    <row r="4032" spans="4:9" x14ac:dyDescent="0.3">
      <c r="D4032" s="147"/>
      <c r="E4032" s="147"/>
      <c r="F4032" s="148"/>
      <c r="G4032" s="147"/>
      <c r="H4032" s="147"/>
      <c r="I4032" s="121"/>
    </row>
    <row r="4033" spans="4:9" x14ac:dyDescent="0.3">
      <c r="D4033" s="147"/>
      <c r="E4033" s="147"/>
      <c r="F4033" s="148"/>
      <c r="G4033" s="147"/>
      <c r="H4033" s="147"/>
      <c r="I4033" s="121"/>
    </row>
    <row r="4034" spans="4:9" x14ac:dyDescent="0.3">
      <c r="D4034" s="147"/>
      <c r="E4034" s="147"/>
      <c r="F4034" s="148"/>
      <c r="G4034" s="147"/>
      <c r="H4034" s="147"/>
      <c r="I4034" s="121"/>
    </row>
    <row r="4035" spans="4:9" x14ac:dyDescent="0.3">
      <c r="D4035" s="147"/>
      <c r="E4035" s="147"/>
      <c r="F4035" s="148"/>
      <c r="G4035" s="147"/>
      <c r="H4035" s="147"/>
      <c r="I4035" s="121"/>
    </row>
    <row r="4036" spans="4:9" x14ac:dyDescent="0.3">
      <c r="D4036" s="147"/>
      <c r="E4036" s="147"/>
      <c r="F4036" s="148"/>
      <c r="G4036" s="147"/>
      <c r="H4036" s="147"/>
      <c r="I4036" s="121"/>
    </row>
    <row r="4037" spans="4:9" x14ac:dyDescent="0.3">
      <c r="D4037" s="147"/>
      <c r="E4037" s="147"/>
      <c r="F4037" s="148"/>
      <c r="G4037" s="147"/>
      <c r="H4037" s="147"/>
      <c r="I4037" s="121"/>
    </row>
    <row r="4038" spans="4:9" x14ac:dyDescent="0.3">
      <c r="D4038" s="147"/>
      <c r="E4038" s="147"/>
      <c r="F4038" s="148"/>
      <c r="G4038" s="147"/>
      <c r="H4038" s="147"/>
      <c r="I4038" s="121"/>
    </row>
    <row r="4039" spans="4:9" x14ac:dyDescent="0.3">
      <c r="D4039" s="147"/>
      <c r="E4039" s="147"/>
      <c r="F4039" s="148"/>
      <c r="G4039" s="147"/>
      <c r="H4039" s="147"/>
      <c r="I4039" s="121"/>
    </row>
    <row r="4040" spans="4:9" x14ac:dyDescent="0.3">
      <c r="D4040" s="147"/>
      <c r="E4040" s="147"/>
      <c r="F4040" s="148"/>
      <c r="G4040" s="147"/>
      <c r="H4040" s="147"/>
      <c r="I4040" s="121"/>
    </row>
    <row r="4041" spans="4:9" x14ac:dyDescent="0.3">
      <c r="D4041" s="147"/>
      <c r="E4041" s="147"/>
      <c r="F4041" s="148"/>
      <c r="G4041" s="147"/>
      <c r="H4041" s="147"/>
      <c r="I4041" s="121"/>
    </row>
    <row r="4042" spans="4:9" x14ac:dyDescent="0.3">
      <c r="D4042" s="147"/>
      <c r="E4042" s="147"/>
      <c r="F4042" s="148"/>
      <c r="G4042" s="147"/>
      <c r="H4042" s="147"/>
      <c r="I4042" s="121"/>
    </row>
    <row r="4043" spans="4:9" x14ac:dyDescent="0.3">
      <c r="D4043" s="147"/>
      <c r="E4043" s="147"/>
      <c r="F4043" s="148"/>
      <c r="G4043" s="147"/>
      <c r="H4043" s="147"/>
      <c r="I4043" s="121"/>
    </row>
    <row r="4044" spans="4:9" x14ac:dyDescent="0.3">
      <c r="D4044" s="147"/>
      <c r="E4044" s="147"/>
      <c r="F4044" s="148"/>
      <c r="G4044" s="147"/>
      <c r="H4044" s="147"/>
      <c r="I4044" s="121"/>
    </row>
    <row r="4045" spans="4:9" x14ac:dyDescent="0.3">
      <c r="D4045" s="147"/>
      <c r="E4045" s="147"/>
      <c r="F4045" s="148"/>
      <c r="G4045" s="147"/>
      <c r="H4045" s="147"/>
      <c r="I4045" s="121"/>
    </row>
    <row r="4046" spans="4:9" x14ac:dyDescent="0.3">
      <c r="D4046" s="147"/>
      <c r="E4046" s="147"/>
      <c r="F4046" s="148"/>
      <c r="G4046" s="147"/>
      <c r="H4046" s="147"/>
      <c r="I4046" s="121"/>
    </row>
    <row r="4047" spans="4:9" x14ac:dyDescent="0.3">
      <c r="D4047" s="147"/>
      <c r="E4047" s="147"/>
      <c r="F4047" s="148"/>
      <c r="G4047" s="147"/>
      <c r="H4047" s="147"/>
      <c r="I4047" s="121"/>
    </row>
    <row r="4048" spans="4:9" x14ac:dyDescent="0.3">
      <c r="D4048" s="147"/>
      <c r="E4048" s="147"/>
      <c r="F4048" s="148"/>
      <c r="G4048" s="147"/>
      <c r="H4048" s="147"/>
      <c r="I4048" s="121"/>
    </row>
    <row r="4049" spans="4:9" x14ac:dyDescent="0.3">
      <c r="D4049" s="147"/>
      <c r="E4049" s="147"/>
      <c r="F4049" s="148"/>
      <c r="G4049" s="147"/>
      <c r="H4049" s="147"/>
      <c r="I4049" s="121"/>
    </row>
    <row r="4050" spans="4:9" x14ac:dyDescent="0.3">
      <c r="D4050" s="147"/>
      <c r="E4050" s="147"/>
      <c r="F4050" s="148"/>
      <c r="G4050" s="147"/>
      <c r="H4050" s="147"/>
      <c r="I4050" s="121"/>
    </row>
    <row r="4051" spans="4:9" x14ac:dyDescent="0.3">
      <c r="D4051" s="147"/>
      <c r="E4051" s="147"/>
      <c r="F4051" s="148"/>
      <c r="G4051" s="147"/>
      <c r="H4051" s="147"/>
      <c r="I4051" s="121"/>
    </row>
    <row r="4052" spans="4:9" x14ac:dyDescent="0.3">
      <c r="D4052" s="147"/>
      <c r="E4052" s="147"/>
      <c r="F4052" s="148"/>
      <c r="G4052" s="147"/>
      <c r="H4052" s="147"/>
      <c r="I4052" s="121"/>
    </row>
    <row r="4053" spans="4:9" x14ac:dyDescent="0.3">
      <c r="D4053" s="147"/>
      <c r="E4053" s="147"/>
      <c r="F4053" s="148"/>
      <c r="G4053" s="147"/>
      <c r="H4053" s="147"/>
      <c r="I4053" s="121"/>
    </row>
    <row r="4054" spans="4:9" x14ac:dyDescent="0.3">
      <c r="D4054" s="147"/>
      <c r="E4054" s="147"/>
      <c r="F4054" s="148"/>
      <c r="G4054" s="147"/>
      <c r="H4054" s="147"/>
      <c r="I4054" s="121"/>
    </row>
    <row r="4055" spans="4:9" x14ac:dyDescent="0.3">
      <c r="D4055" s="147"/>
      <c r="E4055" s="147"/>
      <c r="F4055" s="148"/>
      <c r="G4055" s="147"/>
      <c r="H4055" s="147"/>
      <c r="I4055" s="121"/>
    </row>
    <row r="4056" spans="4:9" x14ac:dyDescent="0.3">
      <c r="D4056" s="147"/>
      <c r="E4056" s="147"/>
      <c r="F4056" s="148"/>
      <c r="G4056" s="147"/>
      <c r="H4056" s="147"/>
      <c r="I4056" s="121"/>
    </row>
    <row r="4057" spans="4:9" x14ac:dyDescent="0.3">
      <c r="D4057" s="147"/>
      <c r="E4057" s="147"/>
      <c r="F4057" s="148"/>
      <c r="G4057" s="147"/>
      <c r="H4057" s="147"/>
      <c r="I4057" s="121"/>
    </row>
    <row r="4058" spans="4:9" x14ac:dyDescent="0.3">
      <c r="D4058" s="147"/>
      <c r="E4058" s="147"/>
      <c r="F4058" s="148"/>
      <c r="G4058" s="147"/>
      <c r="H4058" s="147"/>
      <c r="I4058" s="121"/>
    </row>
    <row r="4059" spans="4:9" x14ac:dyDescent="0.3">
      <c r="D4059" s="147"/>
      <c r="E4059" s="147"/>
      <c r="F4059" s="148"/>
      <c r="G4059" s="147"/>
      <c r="H4059" s="147"/>
      <c r="I4059" s="121"/>
    </row>
    <row r="4060" spans="4:9" x14ac:dyDescent="0.3">
      <c r="D4060" s="147"/>
      <c r="E4060" s="147"/>
      <c r="F4060" s="148"/>
      <c r="G4060" s="147"/>
      <c r="H4060" s="147"/>
      <c r="I4060" s="121"/>
    </row>
    <row r="4061" spans="4:9" x14ac:dyDescent="0.3">
      <c r="D4061" s="147"/>
      <c r="E4061" s="147"/>
      <c r="F4061" s="148"/>
      <c r="G4061" s="147"/>
      <c r="H4061" s="147"/>
      <c r="I4061" s="121"/>
    </row>
    <row r="4062" spans="4:9" x14ac:dyDescent="0.3">
      <c r="D4062" s="147"/>
      <c r="E4062" s="147"/>
      <c r="F4062" s="148"/>
      <c r="G4062" s="147"/>
      <c r="H4062" s="147"/>
      <c r="I4062" s="121"/>
    </row>
    <row r="4063" spans="4:9" x14ac:dyDescent="0.3">
      <c r="D4063" s="147"/>
      <c r="E4063" s="147"/>
      <c r="F4063" s="148"/>
      <c r="G4063" s="147"/>
      <c r="H4063" s="147"/>
      <c r="I4063" s="121"/>
    </row>
    <row r="4064" spans="4:9" x14ac:dyDescent="0.3">
      <c r="D4064" s="147"/>
      <c r="E4064" s="147"/>
      <c r="F4064" s="148"/>
      <c r="G4064" s="147"/>
      <c r="H4064" s="147"/>
      <c r="I4064" s="121"/>
    </row>
    <row r="4065" spans="4:9" x14ac:dyDescent="0.3">
      <c r="D4065" s="147"/>
      <c r="E4065" s="147"/>
      <c r="F4065" s="148"/>
      <c r="G4065" s="147"/>
      <c r="H4065" s="147"/>
      <c r="I4065" s="121"/>
    </row>
    <row r="4066" spans="4:9" x14ac:dyDescent="0.3">
      <c r="D4066" s="147"/>
      <c r="E4066" s="147"/>
      <c r="F4066" s="148"/>
      <c r="G4066" s="147"/>
      <c r="H4066" s="147"/>
      <c r="I4066" s="121"/>
    </row>
    <row r="4067" spans="4:9" x14ac:dyDescent="0.3">
      <c r="D4067" s="147"/>
      <c r="E4067" s="147"/>
      <c r="F4067" s="148"/>
      <c r="G4067" s="147"/>
      <c r="H4067" s="147"/>
      <c r="I4067" s="121"/>
    </row>
    <row r="4068" spans="4:9" x14ac:dyDescent="0.3">
      <c r="D4068" s="147"/>
      <c r="E4068" s="147"/>
      <c r="F4068" s="148"/>
      <c r="G4068" s="147"/>
      <c r="H4068" s="147"/>
      <c r="I4068" s="121"/>
    </row>
    <row r="4069" spans="4:9" x14ac:dyDescent="0.3">
      <c r="D4069" s="147"/>
      <c r="E4069" s="147"/>
      <c r="F4069" s="148"/>
      <c r="G4069" s="147"/>
      <c r="H4069" s="147"/>
      <c r="I4069" s="121"/>
    </row>
    <row r="4070" spans="4:9" x14ac:dyDescent="0.3">
      <c r="D4070" s="147"/>
      <c r="E4070" s="147"/>
      <c r="F4070" s="148"/>
      <c r="G4070" s="147"/>
      <c r="H4070" s="147"/>
      <c r="I4070" s="121"/>
    </row>
    <row r="4071" spans="4:9" x14ac:dyDescent="0.3">
      <c r="D4071" s="147"/>
      <c r="E4071" s="147"/>
      <c r="F4071" s="148"/>
      <c r="G4071" s="147"/>
      <c r="H4071" s="147"/>
      <c r="I4071" s="121"/>
    </row>
    <row r="4072" spans="4:9" x14ac:dyDescent="0.3">
      <c r="D4072" s="147"/>
      <c r="E4072" s="147"/>
      <c r="F4072" s="148"/>
      <c r="G4072" s="147"/>
      <c r="H4072" s="147"/>
      <c r="I4072" s="121"/>
    </row>
    <row r="4073" spans="4:9" x14ac:dyDescent="0.3">
      <c r="D4073" s="147"/>
      <c r="E4073" s="147"/>
      <c r="F4073" s="148"/>
      <c r="G4073" s="147"/>
      <c r="H4073" s="147"/>
      <c r="I4073" s="121"/>
    </row>
    <row r="4074" spans="4:9" x14ac:dyDescent="0.3">
      <c r="D4074" s="147"/>
      <c r="E4074" s="147"/>
      <c r="F4074" s="148"/>
      <c r="G4074" s="147"/>
      <c r="H4074" s="147"/>
      <c r="I4074" s="121"/>
    </row>
    <row r="4075" spans="4:9" x14ac:dyDescent="0.3">
      <c r="D4075" s="147"/>
      <c r="E4075" s="147"/>
      <c r="F4075" s="148"/>
      <c r="G4075" s="147"/>
      <c r="H4075" s="147"/>
      <c r="I4075" s="121"/>
    </row>
    <row r="4076" spans="4:9" x14ac:dyDescent="0.3">
      <c r="D4076" s="147"/>
      <c r="E4076" s="147"/>
      <c r="F4076" s="148"/>
      <c r="G4076" s="147"/>
      <c r="H4076" s="147"/>
      <c r="I4076" s="121"/>
    </row>
    <row r="4077" spans="4:9" x14ac:dyDescent="0.3">
      <c r="D4077" s="147"/>
      <c r="E4077" s="147"/>
      <c r="F4077" s="148"/>
      <c r="G4077" s="147"/>
      <c r="H4077" s="147"/>
      <c r="I4077" s="121"/>
    </row>
    <row r="4078" spans="4:9" x14ac:dyDescent="0.3">
      <c r="D4078" s="147"/>
      <c r="E4078" s="147"/>
      <c r="F4078" s="148"/>
      <c r="G4078" s="147"/>
      <c r="H4078" s="147"/>
      <c r="I4078" s="121"/>
    </row>
    <row r="4079" spans="4:9" x14ac:dyDescent="0.3">
      <c r="D4079" s="147"/>
      <c r="E4079" s="147"/>
      <c r="F4079" s="148"/>
      <c r="G4079" s="147"/>
      <c r="H4079" s="147"/>
      <c r="I4079" s="121"/>
    </row>
    <row r="4080" spans="4:9" x14ac:dyDescent="0.3">
      <c r="D4080" s="147"/>
      <c r="E4080" s="147"/>
      <c r="F4080" s="148"/>
      <c r="G4080" s="147"/>
      <c r="H4080" s="147"/>
      <c r="I4080" s="121"/>
    </row>
    <row r="4081" spans="4:9" x14ac:dyDescent="0.3">
      <c r="D4081" s="147"/>
      <c r="E4081" s="147"/>
      <c r="F4081" s="148"/>
      <c r="G4081" s="147"/>
      <c r="H4081" s="147"/>
      <c r="I4081" s="121"/>
    </row>
    <row r="4082" spans="4:9" x14ac:dyDescent="0.3">
      <c r="D4082" s="147"/>
      <c r="E4082" s="147"/>
      <c r="F4082" s="148"/>
      <c r="G4082" s="147"/>
      <c r="H4082" s="147"/>
      <c r="I4082" s="121"/>
    </row>
    <row r="4083" spans="4:9" x14ac:dyDescent="0.3">
      <c r="D4083" s="147"/>
      <c r="E4083" s="147"/>
      <c r="F4083" s="148"/>
      <c r="G4083" s="147"/>
      <c r="H4083" s="147"/>
      <c r="I4083" s="121"/>
    </row>
    <row r="4084" spans="4:9" x14ac:dyDescent="0.3">
      <c r="D4084" s="147"/>
      <c r="E4084" s="147"/>
      <c r="F4084" s="148"/>
      <c r="G4084" s="147"/>
      <c r="H4084" s="147"/>
      <c r="I4084" s="121"/>
    </row>
    <row r="4085" spans="4:9" x14ac:dyDescent="0.3">
      <c r="D4085" s="147"/>
      <c r="E4085" s="147"/>
      <c r="F4085" s="148"/>
      <c r="G4085" s="147"/>
      <c r="H4085" s="147"/>
      <c r="I4085" s="121"/>
    </row>
    <row r="4086" spans="4:9" x14ac:dyDescent="0.3">
      <c r="D4086" s="147"/>
      <c r="E4086" s="147"/>
      <c r="F4086" s="148"/>
      <c r="G4086" s="147"/>
      <c r="H4086" s="147"/>
      <c r="I4086" s="121"/>
    </row>
    <row r="4087" spans="4:9" x14ac:dyDescent="0.3">
      <c r="D4087" s="147"/>
      <c r="E4087" s="147"/>
      <c r="F4087" s="148"/>
      <c r="G4087" s="147"/>
      <c r="H4087" s="147"/>
      <c r="I4087" s="121"/>
    </row>
    <row r="4088" spans="4:9" x14ac:dyDescent="0.3">
      <c r="D4088" s="147"/>
      <c r="E4088" s="147"/>
      <c r="F4088" s="148"/>
      <c r="G4088" s="147"/>
      <c r="H4088" s="147"/>
      <c r="I4088" s="121"/>
    </row>
    <row r="4089" spans="4:9" x14ac:dyDescent="0.3">
      <c r="D4089" s="147"/>
      <c r="E4089" s="147"/>
      <c r="F4089" s="148"/>
      <c r="G4089" s="147"/>
      <c r="H4089" s="147"/>
      <c r="I4089" s="121"/>
    </row>
    <row r="4090" spans="4:9" x14ac:dyDescent="0.3">
      <c r="D4090" s="147"/>
      <c r="E4090" s="147"/>
      <c r="F4090" s="148"/>
      <c r="G4090" s="147"/>
      <c r="H4090" s="147"/>
      <c r="I4090" s="121"/>
    </row>
    <row r="4091" spans="4:9" x14ac:dyDescent="0.3">
      <c r="D4091" s="147"/>
      <c r="E4091" s="147"/>
      <c r="F4091" s="148"/>
      <c r="G4091" s="147"/>
      <c r="H4091" s="147"/>
      <c r="I4091" s="121"/>
    </row>
    <row r="4092" spans="4:9" x14ac:dyDescent="0.3">
      <c r="D4092" s="147"/>
      <c r="E4092" s="147"/>
      <c r="F4092" s="148"/>
      <c r="G4092" s="147"/>
      <c r="H4092" s="147"/>
      <c r="I4092" s="121"/>
    </row>
    <row r="4093" spans="4:9" x14ac:dyDescent="0.3">
      <c r="D4093" s="147"/>
      <c r="E4093" s="147"/>
      <c r="F4093" s="148"/>
      <c r="G4093" s="147"/>
      <c r="H4093" s="147"/>
      <c r="I4093" s="121"/>
    </row>
    <row r="4094" spans="4:9" x14ac:dyDescent="0.3">
      <c r="D4094" s="147"/>
      <c r="E4094" s="147"/>
      <c r="F4094" s="148"/>
      <c r="G4094" s="147"/>
      <c r="H4094" s="147"/>
      <c r="I4094" s="121"/>
    </row>
    <row r="4095" spans="4:9" x14ac:dyDescent="0.3">
      <c r="D4095" s="147"/>
      <c r="E4095" s="147"/>
      <c r="F4095" s="148"/>
      <c r="G4095" s="147"/>
      <c r="H4095" s="147"/>
      <c r="I4095" s="121"/>
    </row>
    <row r="4096" spans="4:9" x14ac:dyDescent="0.3">
      <c r="D4096" s="147"/>
      <c r="E4096" s="147"/>
      <c r="F4096" s="148"/>
      <c r="G4096" s="147"/>
      <c r="H4096" s="147"/>
      <c r="I4096" s="121"/>
    </row>
    <row r="4097" spans="4:9" x14ac:dyDescent="0.3">
      <c r="D4097" s="147"/>
      <c r="E4097" s="147"/>
      <c r="F4097" s="148"/>
      <c r="G4097" s="147"/>
      <c r="H4097" s="147"/>
      <c r="I4097" s="121"/>
    </row>
    <row r="4098" spans="4:9" x14ac:dyDescent="0.3">
      <c r="D4098" s="147"/>
      <c r="E4098" s="147"/>
      <c r="F4098" s="148"/>
      <c r="G4098" s="147"/>
      <c r="H4098" s="147"/>
      <c r="I4098" s="121"/>
    </row>
    <row r="4099" spans="4:9" x14ac:dyDescent="0.3">
      <c r="D4099" s="147"/>
      <c r="E4099" s="147"/>
      <c r="F4099" s="148"/>
      <c r="G4099" s="147"/>
      <c r="H4099" s="147"/>
      <c r="I4099" s="121"/>
    </row>
    <row r="4100" spans="4:9" x14ac:dyDescent="0.3">
      <c r="D4100" s="147"/>
      <c r="E4100" s="147"/>
      <c r="F4100" s="148"/>
      <c r="G4100" s="147"/>
      <c r="H4100" s="147"/>
      <c r="I4100" s="121"/>
    </row>
    <row r="4101" spans="4:9" x14ac:dyDescent="0.3">
      <c r="D4101" s="147"/>
      <c r="E4101" s="147"/>
      <c r="F4101" s="148"/>
      <c r="G4101" s="147"/>
      <c r="H4101" s="147"/>
      <c r="I4101" s="121"/>
    </row>
    <row r="4102" spans="4:9" x14ac:dyDescent="0.3">
      <c r="D4102" s="147"/>
      <c r="E4102" s="147"/>
      <c r="F4102" s="148"/>
      <c r="G4102" s="147"/>
      <c r="H4102" s="147"/>
      <c r="I4102" s="121"/>
    </row>
    <row r="4103" spans="4:9" x14ac:dyDescent="0.3">
      <c r="D4103" s="147"/>
      <c r="E4103" s="147"/>
      <c r="F4103" s="148"/>
      <c r="G4103" s="147"/>
      <c r="H4103" s="147"/>
      <c r="I4103" s="121"/>
    </row>
    <row r="4104" spans="4:9" x14ac:dyDescent="0.3">
      <c r="D4104" s="147"/>
      <c r="E4104" s="147"/>
      <c r="F4104" s="148"/>
      <c r="G4104" s="147"/>
      <c r="H4104" s="147"/>
      <c r="I4104" s="121"/>
    </row>
    <row r="4105" spans="4:9" x14ac:dyDescent="0.3">
      <c r="D4105" s="147"/>
      <c r="E4105" s="147"/>
      <c r="F4105" s="148"/>
      <c r="G4105" s="147"/>
      <c r="H4105" s="147"/>
      <c r="I4105" s="121"/>
    </row>
    <row r="4106" spans="4:9" x14ac:dyDescent="0.3">
      <c r="D4106" s="147"/>
      <c r="E4106" s="147"/>
      <c r="F4106" s="148"/>
      <c r="G4106" s="147"/>
      <c r="H4106" s="147"/>
      <c r="I4106" s="121"/>
    </row>
    <row r="4107" spans="4:9" x14ac:dyDescent="0.3">
      <c r="D4107" s="147"/>
      <c r="E4107" s="147"/>
      <c r="F4107" s="148"/>
      <c r="G4107" s="147"/>
      <c r="H4107" s="147"/>
      <c r="I4107" s="121"/>
    </row>
    <row r="4108" spans="4:9" x14ac:dyDescent="0.3">
      <c r="D4108" s="147"/>
      <c r="E4108" s="147"/>
      <c r="F4108" s="148"/>
      <c r="G4108" s="147"/>
      <c r="H4108" s="147"/>
      <c r="I4108" s="121"/>
    </row>
    <row r="4109" spans="4:9" x14ac:dyDescent="0.3">
      <c r="D4109" s="147"/>
      <c r="E4109" s="147"/>
      <c r="F4109" s="148"/>
      <c r="G4109" s="147"/>
      <c r="H4109" s="147"/>
      <c r="I4109" s="121"/>
    </row>
    <row r="4110" spans="4:9" x14ac:dyDescent="0.3">
      <c r="D4110" s="147"/>
      <c r="E4110" s="147"/>
      <c r="F4110" s="148"/>
      <c r="G4110" s="147"/>
      <c r="H4110" s="147"/>
      <c r="I4110" s="121"/>
    </row>
    <row r="4111" spans="4:9" x14ac:dyDescent="0.3">
      <c r="D4111" s="147"/>
      <c r="E4111" s="147"/>
      <c r="F4111" s="148"/>
      <c r="G4111" s="147"/>
      <c r="H4111" s="147"/>
      <c r="I4111" s="121"/>
    </row>
    <row r="4112" spans="4:9" x14ac:dyDescent="0.3">
      <c r="D4112" s="147"/>
      <c r="E4112" s="147"/>
      <c r="F4112" s="148"/>
      <c r="G4112" s="147"/>
      <c r="H4112" s="147"/>
      <c r="I4112" s="121"/>
    </row>
    <row r="4113" spans="4:9" x14ac:dyDescent="0.3">
      <c r="D4113" s="147"/>
      <c r="E4113" s="147"/>
      <c r="F4113" s="148"/>
      <c r="G4113" s="147"/>
      <c r="H4113" s="147"/>
      <c r="I4113" s="121"/>
    </row>
    <row r="4114" spans="4:9" x14ac:dyDescent="0.3">
      <c r="D4114" s="147"/>
      <c r="E4114" s="147"/>
      <c r="F4114" s="148"/>
      <c r="G4114" s="147"/>
      <c r="H4114" s="147"/>
      <c r="I4114" s="121"/>
    </row>
    <row r="4115" spans="4:9" x14ac:dyDescent="0.3">
      <c r="D4115" s="147"/>
      <c r="E4115" s="147"/>
      <c r="F4115" s="148"/>
      <c r="G4115" s="147"/>
      <c r="H4115" s="147"/>
      <c r="I4115" s="121"/>
    </row>
    <row r="4116" spans="4:9" x14ac:dyDescent="0.3">
      <c r="D4116" s="147"/>
      <c r="E4116" s="147"/>
      <c r="F4116" s="148"/>
      <c r="G4116" s="147"/>
      <c r="H4116" s="147"/>
      <c r="I4116" s="121"/>
    </row>
    <row r="4117" spans="4:9" x14ac:dyDescent="0.3">
      <c r="D4117" s="147"/>
      <c r="E4117" s="147"/>
      <c r="F4117" s="148"/>
      <c r="G4117" s="147"/>
      <c r="H4117" s="147"/>
      <c r="I4117" s="121"/>
    </row>
    <row r="4118" spans="4:9" x14ac:dyDescent="0.3">
      <c r="D4118" s="147"/>
      <c r="E4118" s="147"/>
      <c r="F4118" s="148"/>
      <c r="G4118" s="147"/>
      <c r="H4118" s="147"/>
      <c r="I4118" s="121"/>
    </row>
    <row r="4119" spans="4:9" x14ac:dyDescent="0.3">
      <c r="D4119" s="147"/>
      <c r="E4119" s="147"/>
      <c r="F4119" s="148"/>
      <c r="G4119" s="147"/>
      <c r="H4119" s="147"/>
      <c r="I4119" s="121"/>
    </row>
    <row r="4120" spans="4:9" x14ac:dyDescent="0.3">
      <c r="D4120" s="147"/>
      <c r="E4120" s="147"/>
      <c r="F4120" s="148"/>
      <c r="G4120" s="147"/>
      <c r="H4120" s="147"/>
      <c r="I4120" s="121"/>
    </row>
    <row r="4121" spans="4:9" x14ac:dyDescent="0.3">
      <c r="D4121" s="147"/>
      <c r="E4121" s="147"/>
      <c r="F4121" s="148"/>
      <c r="G4121" s="147"/>
      <c r="H4121" s="147"/>
      <c r="I4121" s="121"/>
    </row>
    <row r="4122" spans="4:9" x14ac:dyDescent="0.3">
      <c r="D4122" s="147"/>
      <c r="E4122" s="147"/>
      <c r="F4122" s="148"/>
      <c r="G4122" s="147"/>
      <c r="H4122" s="147"/>
      <c r="I4122" s="121"/>
    </row>
    <row r="4123" spans="4:9" x14ac:dyDescent="0.3">
      <c r="D4123" s="147"/>
      <c r="E4123" s="147"/>
      <c r="F4123" s="148"/>
      <c r="G4123" s="147"/>
      <c r="H4123" s="147"/>
      <c r="I4123" s="121"/>
    </row>
    <row r="4124" spans="4:9" x14ac:dyDescent="0.3">
      <c r="D4124" s="147"/>
      <c r="E4124" s="147"/>
      <c r="F4124" s="148"/>
      <c r="G4124" s="147"/>
      <c r="H4124" s="147"/>
      <c r="I4124" s="121"/>
    </row>
    <row r="4125" spans="4:9" x14ac:dyDescent="0.3">
      <c r="D4125" s="147"/>
      <c r="E4125" s="147"/>
      <c r="F4125" s="148"/>
      <c r="G4125" s="147"/>
      <c r="H4125" s="147"/>
      <c r="I4125" s="121"/>
    </row>
    <row r="4126" spans="4:9" x14ac:dyDescent="0.3">
      <c r="D4126" s="147"/>
      <c r="E4126" s="147"/>
      <c r="F4126" s="148"/>
      <c r="G4126" s="147"/>
      <c r="H4126" s="147"/>
      <c r="I4126" s="121"/>
    </row>
    <row r="4127" spans="4:9" x14ac:dyDescent="0.3">
      <c r="D4127" s="147"/>
      <c r="E4127" s="147"/>
      <c r="F4127" s="148"/>
      <c r="G4127" s="147"/>
      <c r="H4127" s="147"/>
      <c r="I4127" s="121"/>
    </row>
    <row r="4128" spans="4:9" x14ac:dyDescent="0.3">
      <c r="D4128" s="147"/>
      <c r="E4128" s="147"/>
      <c r="F4128" s="148"/>
      <c r="G4128" s="147"/>
      <c r="H4128" s="147"/>
      <c r="I4128" s="121"/>
    </row>
    <row r="4129" spans="4:9" x14ac:dyDescent="0.3">
      <c r="D4129" s="147"/>
      <c r="E4129" s="147"/>
      <c r="F4129" s="148"/>
      <c r="G4129" s="147"/>
      <c r="H4129" s="147"/>
      <c r="I4129" s="121"/>
    </row>
    <row r="4130" spans="4:9" x14ac:dyDescent="0.3">
      <c r="D4130" s="147"/>
      <c r="E4130" s="147"/>
      <c r="F4130" s="148"/>
      <c r="G4130" s="147"/>
      <c r="H4130" s="147"/>
      <c r="I4130" s="121"/>
    </row>
    <row r="4131" spans="4:9" x14ac:dyDescent="0.3">
      <c r="D4131" s="147"/>
      <c r="E4131" s="147"/>
      <c r="F4131" s="148"/>
      <c r="G4131" s="147"/>
      <c r="H4131" s="147"/>
      <c r="I4131" s="121"/>
    </row>
    <row r="4132" spans="4:9" x14ac:dyDescent="0.3">
      <c r="D4132" s="147"/>
      <c r="E4132" s="147"/>
      <c r="F4132" s="148"/>
      <c r="G4132" s="147"/>
      <c r="H4132" s="147"/>
      <c r="I4132" s="121"/>
    </row>
    <row r="4133" spans="4:9" x14ac:dyDescent="0.3">
      <c r="D4133" s="147"/>
      <c r="E4133" s="147"/>
      <c r="F4133" s="148"/>
      <c r="G4133" s="147"/>
      <c r="H4133" s="147"/>
      <c r="I4133" s="121"/>
    </row>
    <row r="4134" spans="4:9" x14ac:dyDescent="0.3">
      <c r="D4134" s="147"/>
      <c r="E4134" s="147"/>
      <c r="F4134" s="148"/>
      <c r="G4134" s="147"/>
      <c r="H4134" s="147"/>
      <c r="I4134" s="121"/>
    </row>
    <row r="4135" spans="4:9" x14ac:dyDescent="0.3">
      <c r="D4135" s="147"/>
      <c r="E4135" s="147"/>
      <c r="F4135" s="148"/>
      <c r="G4135" s="147"/>
      <c r="H4135" s="147"/>
      <c r="I4135" s="121"/>
    </row>
    <row r="4136" spans="4:9" x14ac:dyDescent="0.3">
      <c r="D4136" s="147"/>
      <c r="E4136" s="147"/>
      <c r="F4136" s="148"/>
      <c r="G4136" s="147"/>
      <c r="H4136" s="147"/>
      <c r="I4136" s="121"/>
    </row>
    <row r="4137" spans="4:9" x14ac:dyDescent="0.3">
      <c r="D4137" s="147"/>
      <c r="E4137" s="147"/>
      <c r="F4137" s="148"/>
      <c r="G4137" s="147"/>
      <c r="H4137" s="147"/>
      <c r="I4137" s="121"/>
    </row>
    <row r="4138" spans="4:9" x14ac:dyDescent="0.3">
      <c r="D4138" s="147"/>
      <c r="E4138" s="147"/>
      <c r="F4138" s="148"/>
      <c r="G4138" s="147"/>
      <c r="H4138" s="147"/>
      <c r="I4138" s="121"/>
    </row>
    <row r="4139" spans="4:9" x14ac:dyDescent="0.3">
      <c r="D4139" s="147"/>
      <c r="E4139" s="147"/>
      <c r="F4139" s="148"/>
      <c r="G4139" s="147"/>
      <c r="H4139" s="147"/>
      <c r="I4139" s="121"/>
    </row>
    <row r="4140" spans="4:9" x14ac:dyDescent="0.3">
      <c r="D4140" s="147"/>
      <c r="E4140" s="147"/>
      <c r="F4140" s="148"/>
      <c r="G4140" s="147"/>
      <c r="H4140" s="147"/>
      <c r="I4140" s="121"/>
    </row>
    <row r="4141" spans="4:9" x14ac:dyDescent="0.3">
      <c r="D4141" s="147"/>
      <c r="E4141" s="147"/>
      <c r="F4141" s="148"/>
      <c r="G4141" s="147"/>
      <c r="H4141" s="147"/>
      <c r="I4141" s="121"/>
    </row>
    <row r="4142" spans="4:9" x14ac:dyDescent="0.3">
      <c r="D4142" s="147"/>
      <c r="E4142" s="147"/>
      <c r="F4142" s="148"/>
      <c r="G4142" s="147"/>
      <c r="H4142" s="147"/>
      <c r="I4142" s="121"/>
    </row>
    <row r="4143" spans="4:9" x14ac:dyDescent="0.3">
      <c r="D4143" s="147"/>
      <c r="E4143" s="147"/>
      <c r="F4143" s="148"/>
      <c r="G4143" s="147"/>
      <c r="H4143" s="147"/>
      <c r="I4143" s="121"/>
    </row>
    <row r="4144" spans="4:9" x14ac:dyDescent="0.3">
      <c r="D4144" s="147"/>
      <c r="E4144" s="147"/>
      <c r="F4144" s="148"/>
      <c r="G4144" s="147"/>
      <c r="H4144" s="147"/>
      <c r="I4144" s="121"/>
    </row>
    <row r="4145" spans="4:9" x14ac:dyDescent="0.3">
      <c r="D4145" s="147"/>
      <c r="E4145" s="147"/>
      <c r="F4145" s="148"/>
      <c r="G4145" s="147"/>
      <c r="H4145" s="147"/>
      <c r="I4145" s="121"/>
    </row>
    <row r="4146" spans="4:9" x14ac:dyDescent="0.3">
      <c r="D4146" s="147"/>
      <c r="E4146" s="147"/>
      <c r="F4146" s="148"/>
      <c r="G4146" s="147"/>
      <c r="H4146" s="147"/>
      <c r="I4146" s="121"/>
    </row>
    <row r="4147" spans="4:9" x14ac:dyDescent="0.3">
      <c r="D4147" s="147"/>
      <c r="E4147" s="147"/>
      <c r="F4147" s="148"/>
      <c r="G4147" s="147"/>
      <c r="H4147" s="147"/>
      <c r="I4147" s="121"/>
    </row>
    <row r="4148" spans="4:9" x14ac:dyDescent="0.3">
      <c r="D4148" s="147"/>
      <c r="E4148" s="147"/>
      <c r="F4148" s="148"/>
      <c r="G4148" s="147"/>
      <c r="H4148" s="147"/>
      <c r="I4148" s="121"/>
    </row>
    <row r="4149" spans="4:9" x14ac:dyDescent="0.3">
      <c r="D4149" s="147"/>
      <c r="E4149" s="147"/>
      <c r="F4149" s="148"/>
      <c r="G4149" s="147"/>
      <c r="H4149" s="147"/>
      <c r="I4149" s="121"/>
    </row>
    <row r="4150" spans="4:9" x14ac:dyDescent="0.3">
      <c r="D4150" s="147"/>
      <c r="E4150" s="147"/>
      <c r="F4150" s="148"/>
      <c r="G4150" s="147"/>
      <c r="H4150" s="147"/>
      <c r="I4150" s="121"/>
    </row>
    <row r="4151" spans="4:9" x14ac:dyDescent="0.3">
      <c r="D4151" s="147"/>
      <c r="E4151" s="147"/>
      <c r="F4151" s="148"/>
      <c r="G4151" s="147"/>
      <c r="H4151" s="147"/>
      <c r="I4151" s="121"/>
    </row>
    <row r="4152" spans="4:9" x14ac:dyDescent="0.3">
      <c r="D4152" s="147"/>
      <c r="E4152" s="147"/>
      <c r="F4152" s="148"/>
      <c r="G4152" s="147"/>
      <c r="H4152" s="147"/>
      <c r="I4152" s="121"/>
    </row>
    <row r="4153" spans="4:9" x14ac:dyDescent="0.3">
      <c r="D4153" s="147"/>
      <c r="E4153" s="147"/>
      <c r="F4153" s="148"/>
      <c r="G4153" s="147"/>
      <c r="H4153" s="147"/>
      <c r="I4153" s="121"/>
    </row>
    <row r="4154" spans="4:9" x14ac:dyDescent="0.3">
      <c r="D4154" s="147"/>
      <c r="E4154" s="147"/>
      <c r="F4154" s="148"/>
      <c r="G4154" s="147"/>
      <c r="H4154" s="147"/>
      <c r="I4154" s="121"/>
    </row>
    <row r="4155" spans="4:9" x14ac:dyDescent="0.3">
      <c r="D4155" s="147"/>
      <c r="E4155" s="147"/>
      <c r="F4155" s="148"/>
      <c r="G4155" s="147"/>
      <c r="H4155" s="147"/>
      <c r="I4155" s="121"/>
    </row>
    <row r="4156" spans="4:9" x14ac:dyDescent="0.3">
      <c r="D4156" s="147"/>
      <c r="E4156" s="147"/>
      <c r="F4156" s="148"/>
      <c r="G4156" s="147"/>
      <c r="H4156" s="147"/>
      <c r="I4156" s="121"/>
    </row>
    <row r="4157" spans="4:9" x14ac:dyDescent="0.3">
      <c r="D4157" s="147"/>
      <c r="E4157" s="147"/>
      <c r="F4157" s="148"/>
      <c r="G4157" s="147"/>
      <c r="H4157" s="147"/>
      <c r="I4157" s="121"/>
    </row>
    <row r="4158" spans="4:9" x14ac:dyDescent="0.3">
      <c r="D4158" s="147"/>
      <c r="E4158" s="147"/>
      <c r="F4158" s="148"/>
      <c r="G4158" s="147"/>
      <c r="H4158" s="147"/>
      <c r="I4158" s="121"/>
    </row>
    <row r="4159" spans="4:9" x14ac:dyDescent="0.3">
      <c r="D4159" s="147"/>
      <c r="E4159" s="147"/>
      <c r="F4159" s="148"/>
      <c r="G4159" s="147"/>
      <c r="H4159" s="147"/>
      <c r="I4159" s="121"/>
    </row>
    <row r="4160" spans="4:9" x14ac:dyDescent="0.3">
      <c r="D4160" s="147"/>
      <c r="E4160" s="147"/>
      <c r="F4160" s="148"/>
      <c r="G4160" s="147"/>
      <c r="H4160" s="147"/>
      <c r="I4160" s="121"/>
    </row>
    <row r="4161" spans="4:9" x14ac:dyDescent="0.3">
      <c r="D4161" s="147"/>
      <c r="E4161" s="147"/>
      <c r="F4161" s="148"/>
      <c r="G4161" s="147"/>
      <c r="H4161" s="147"/>
      <c r="I4161" s="121"/>
    </row>
    <row r="4162" spans="4:9" x14ac:dyDescent="0.3">
      <c r="D4162" s="147"/>
      <c r="E4162" s="147"/>
      <c r="F4162" s="148"/>
      <c r="G4162" s="147"/>
      <c r="H4162" s="147"/>
      <c r="I4162" s="121"/>
    </row>
    <row r="4163" spans="4:9" x14ac:dyDescent="0.3">
      <c r="D4163" s="147"/>
      <c r="E4163" s="147"/>
      <c r="F4163" s="148"/>
      <c r="G4163" s="147"/>
      <c r="H4163" s="147"/>
      <c r="I4163" s="121"/>
    </row>
    <row r="4164" spans="4:9" x14ac:dyDescent="0.3">
      <c r="D4164" s="147"/>
      <c r="E4164" s="147"/>
      <c r="F4164" s="148"/>
      <c r="G4164" s="147"/>
      <c r="H4164" s="147"/>
      <c r="I4164" s="121"/>
    </row>
    <row r="4165" spans="4:9" x14ac:dyDescent="0.3">
      <c r="D4165" s="147"/>
      <c r="E4165" s="147"/>
      <c r="F4165" s="148"/>
      <c r="G4165" s="147"/>
      <c r="H4165" s="147"/>
      <c r="I4165" s="121"/>
    </row>
    <row r="4166" spans="4:9" x14ac:dyDescent="0.3">
      <c r="D4166" s="147"/>
      <c r="E4166" s="147"/>
      <c r="F4166" s="148"/>
      <c r="G4166" s="147"/>
      <c r="H4166" s="147"/>
      <c r="I4166" s="121"/>
    </row>
    <row r="4167" spans="4:9" x14ac:dyDescent="0.3">
      <c r="D4167" s="147"/>
      <c r="E4167" s="147"/>
      <c r="F4167" s="148"/>
      <c r="G4167" s="147"/>
      <c r="H4167" s="147"/>
      <c r="I4167" s="121"/>
    </row>
    <row r="4168" spans="4:9" x14ac:dyDescent="0.3">
      <c r="D4168" s="147"/>
      <c r="E4168" s="147"/>
      <c r="F4168" s="148"/>
      <c r="G4168" s="147"/>
      <c r="H4168" s="147"/>
      <c r="I4168" s="121"/>
    </row>
    <row r="4169" spans="4:9" x14ac:dyDescent="0.3">
      <c r="D4169" s="147"/>
      <c r="E4169" s="147"/>
      <c r="F4169" s="148"/>
      <c r="G4169" s="147"/>
      <c r="H4169" s="147"/>
      <c r="I4169" s="121"/>
    </row>
    <row r="4170" spans="4:9" x14ac:dyDescent="0.3">
      <c r="D4170" s="147"/>
      <c r="E4170" s="147"/>
      <c r="F4170" s="148"/>
      <c r="G4170" s="147"/>
      <c r="H4170" s="147"/>
      <c r="I4170" s="121"/>
    </row>
    <row r="4171" spans="4:9" x14ac:dyDescent="0.3">
      <c r="D4171" s="147"/>
      <c r="E4171" s="147"/>
      <c r="F4171" s="148"/>
      <c r="G4171" s="147"/>
      <c r="H4171" s="147"/>
      <c r="I4171" s="121"/>
    </row>
    <row r="4172" spans="4:9" x14ac:dyDescent="0.3">
      <c r="D4172" s="147"/>
      <c r="E4172" s="147"/>
      <c r="F4172" s="148"/>
      <c r="G4172" s="147"/>
      <c r="H4172" s="147"/>
      <c r="I4172" s="121"/>
    </row>
    <row r="4173" spans="4:9" x14ac:dyDescent="0.3">
      <c r="D4173" s="147"/>
      <c r="E4173" s="147"/>
      <c r="F4173" s="148"/>
      <c r="G4173" s="147"/>
      <c r="H4173" s="147"/>
      <c r="I4173" s="121"/>
    </row>
    <row r="4174" spans="4:9" x14ac:dyDescent="0.3">
      <c r="D4174" s="147"/>
      <c r="E4174" s="147"/>
      <c r="F4174" s="148"/>
      <c r="G4174" s="147"/>
      <c r="H4174" s="147"/>
      <c r="I4174" s="121"/>
    </row>
    <row r="4175" spans="4:9" x14ac:dyDescent="0.3">
      <c r="D4175" s="147"/>
      <c r="E4175" s="147"/>
      <c r="F4175" s="148"/>
      <c r="G4175" s="147"/>
      <c r="H4175" s="147"/>
      <c r="I4175" s="121"/>
    </row>
    <row r="4176" spans="4:9" x14ac:dyDescent="0.3">
      <c r="D4176" s="147"/>
      <c r="E4176" s="147"/>
      <c r="F4176" s="148"/>
      <c r="G4176" s="147"/>
      <c r="H4176" s="147"/>
      <c r="I4176" s="121"/>
    </row>
    <row r="4177" spans="4:9" x14ac:dyDescent="0.3">
      <c r="D4177" s="147"/>
      <c r="E4177" s="147"/>
      <c r="F4177" s="148"/>
      <c r="G4177" s="147"/>
      <c r="H4177" s="147"/>
      <c r="I4177" s="121"/>
    </row>
    <row r="4178" spans="4:9" x14ac:dyDescent="0.3">
      <c r="D4178" s="147"/>
      <c r="E4178" s="147"/>
      <c r="F4178" s="148"/>
      <c r="G4178" s="147"/>
      <c r="H4178" s="147"/>
      <c r="I4178" s="121"/>
    </row>
    <row r="4179" spans="4:9" x14ac:dyDescent="0.3">
      <c r="D4179" s="147"/>
      <c r="E4179" s="147"/>
      <c r="F4179" s="148"/>
      <c r="G4179" s="147"/>
      <c r="H4179" s="147"/>
      <c r="I4179" s="121"/>
    </row>
    <row r="4180" spans="4:9" x14ac:dyDescent="0.3">
      <c r="D4180" s="147"/>
      <c r="E4180" s="147"/>
      <c r="F4180" s="148"/>
      <c r="G4180" s="147"/>
      <c r="H4180" s="147"/>
      <c r="I4180" s="121"/>
    </row>
    <row r="4181" spans="4:9" x14ac:dyDescent="0.3">
      <c r="D4181" s="147"/>
      <c r="E4181" s="147"/>
      <c r="F4181" s="148"/>
      <c r="G4181" s="147"/>
      <c r="H4181" s="147"/>
      <c r="I4181" s="121"/>
    </row>
    <row r="4182" spans="4:9" x14ac:dyDescent="0.3">
      <c r="D4182" s="147"/>
      <c r="E4182" s="147"/>
      <c r="F4182" s="148"/>
      <c r="G4182" s="147"/>
      <c r="H4182" s="147"/>
      <c r="I4182" s="121"/>
    </row>
    <row r="4183" spans="4:9" x14ac:dyDescent="0.3">
      <c r="D4183" s="147"/>
      <c r="E4183" s="147"/>
      <c r="F4183" s="148"/>
      <c r="G4183" s="147"/>
      <c r="H4183" s="147"/>
      <c r="I4183" s="121"/>
    </row>
    <row r="4184" spans="4:9" x14ac:dyDescent="0.3">
      <c r="D4184" s="147"/>
      <c r="E4184" s="147"/>
      <c r="F4184" s="148"/>
      <c r="G4184" s="147"/>
      <c r="H4184" s="147"/>
      <c r="I4184" s="121"/>
    </row>
    <row r="4185" spans="4:9" x14ac:dyDescent="0.3">
      <c r="D4185" s="147"/>
      <c r="E4185" s="147"/>
      <c r="F4185" s="148"/>
      <c r="G4185" s="147"/>
      <c r="H4185" s="147"/>
      <c r="I4185" s="121"/>
    </row>
    <row r="4186" spans="4:9" x14ac:dyDescent="0.3">
      <c r="D4186" s="147"/>
      <c r="E4186" s="147"/>
      <c r="F4186" s="148"/>
      <c r="G4186" s="147"/>
      <c r="H4186" s="147"/>
      <c r="I4186" s="121"/>
    </row>
    <row r="4187" spans="4:9" x14ac:dyDescent="0.3">
      <c r="D4187" s="147"/>
      <c r="E4187" s="147"/>
      <c r="F4187" s="148"/>
      <c r="G4187" s="147"/>
      <c r="H4187" s="147"/>
      <c r="I4187" s="121"/>
    </row>
    <row r="4188" spans="4:9" x14ac:dyDescent="0.3">
      <c r="D4188" s="147"/>
      <c r="E4188" s="147"/>
      <c r="F4188" s="148"/>
      <c r="G4188" s="147"/>
      <c r="H4188" s="147"/>
      <c r="I4188" s="121"/>
    </row>
    <row r="4189" spans="4:9" x14ac:dyDescent="0.3">
      <c r="D4189" s="147"/>
      <c r="E4189" s="147"/>
      <c r="F4189" s="148"/>
      <c r="G4189" s="147"/>
      <c r="H4189" s="147"/>
      <c r="I4189" s="121"/>
    </row>
    <row r="4190" spans="4:9" x14ac:dyDescent="0.3">
      <c r="D4190" s="147"/>
      <c r="E4190" s="147"/>
      <c r="F4190" s="148"/>
      <c r="G4190" s="147"/>
      <c r="H4190" s="147"/>
      <c r="I4190" s="121"/>
    </row>
    <row r="4191" spans="4:9" x14ac:dyDescent="0.3">
      <c r="D4191" s="147"/>
      <c r="E4191" s="147"/>
      <c r="F4191" s="148"/>
      <c r="G4191" s="147"/>
      <c r="H4191" s="147"/>
      <c r="I4191" s="121"/>
    </row>
    <row r="4192" spans="4:9" x14ac:dyDescent="0.3">
      <c r="D4192" s="147"/>
      <c r="E4192" s="147"/>
      <c r="F4192" s="148"/>
      <c r="G4192" s="147"/>
      <c r="H4192" s="147"/>
      <c r="I4192" s="121"/>
    </row>
    <row r="4193" spans="4:9" x14ac:dyDescent="0.3">
      <c r="D4193" s="147"/>
      <c r="E4193" s="147"/>
      <c r="F4193" s="148"/>
      <c r="G4193" s="147"/>
      <c r="H4193" s="147"/>
      <c r="I4193" s="121"/>
    </row>
    <row r="4194" spans="4:9" x14ac:dyDescent="0.3">
      <c r="D4194" s="147"/>
      <c r="E4194" s="147"/>
      <c r="F4194" s="148"/>
      <c r="G4194" s="147"/>
      <c r="H4194" s="147"/>
      <c r="I4194" s="121"/>
    </row>
    <row r="4195" spans="4:9" x14ac:dyDescent="0.3">
      <c r="D4195" s="147"/>
      <c r="E4195" s="147"/>
      <c r="F4195" s="148"/>
      <c r="G4195" s="147"/>
      <c r="H4195" s="147"/>
      <c r="I4195" s="121"/>
    </row>
    <row r="4196" spans="4:9" x14ac:dyDescent="0.3">
      <c r="D4196" s="147"/>
      <c r="E4196" s="147"/>
      <c r="F4196" s="148"/>
      <c r="G4196" s="147"/>
      <c r="H4196" s="147"/>
      <c r="I4196" s="121"/>
    </row>
    <row r="4197" spans="4:9" x14ac:dyDescent="0.3">
      <c r="D4197" s="147"/>
      <c r="E4197" s="147"/>
      <c r="F4197" s="148"/>
      <c r="G4197" s="147"/>
      <c r="H4197" s="147"/>
      <c r="I4197" s="121"/>
    </row>
    <row r="4198" spans="4:9" x14ac:dyDescent="0.3">
      <c r="D4198" s="147"/>
      <c r="E4198" s="147"/>
      <c r="F4198" s="148"/>
      <c r="G4198" s="147"/>
      <c r="H4198" s="147"/>
      <c r="I4198" s="121"/>
    </row>
    <row r="4199" spans="4:9" x14ac:dyDescent="0.3">
      <c r="D4199" s="147"/>
      <c r="E4199" s="147"/>
      <c r="F4199" s="148"/>
      <c r="G4199" s="147"/>
      <c r="H4199" s="147"/>
      <c r="I4199" s="121"/>
    </row>
    <row r="4200" spans="4:9" x14ac:dyDescent="0.3">
      <c r="D4200" s="147"/>
      <c r="E4200" s="147"/>
      <c r="F4200" s="148"/>
      <c r="G4200" s="147"/>
      <c r="H4200" s="147"/>
      <c r="I4200" s="121"/>
    </row>
    <row r="4201" spans="4:9" x14ac:dyDescent="0.3">
      <c r="D4201" s="147"/>
      <c r="E4201" s="147"/>
      <c r="F4201" s="148"/>
      <c r="G4201" s="147"/>
      <c r="H4201" s="147"/>
      <c r="I4201" s="121"/>
    </row>
    <row r="4202" spans="4:9" x14ac:dyDescent="0.3">
      <c r="D4202" s="147"/>
      <c r="E4202" s="147"/>
      <c r="F4202" s="148"/>
      <c r="G4202" s="147"/>
      <c r="H4202" s="147"/>
      <c r="I4202" s="121"/>
    </row>
    <row r="4203" spans="4:9" x14ac:dyDescent="0.3">
      <c r="D4203" s="147"/>
      <c r="E4203" s="147"/>
      <c r="F4203" s="148"/>
      <c r="G4203" s="147"/>
      <c r="H4203" s="147"/>
      <c r="I4203" s="121"/>
    </row>
    <row r="4204" spans="4:9" x14ac:dyDescent="0.3">
      <c r="D4204" s="147"/>
      <c r="E4204" s="147"/>
      <c r="F4204" s="148"/>
      <c r="G4204" s="147"/>
      <c r="H4204" s="147"/>
      <c r="I4204" s="121"/>
    </row>
    <row r="4205" spans="4:9" x14ac:dyDescent="0.3">
      <c r="D4205" s="147"/>
      <c r="E4205" s="147"/>
      <c r="F4205" s="148"/>
      <c r="G4205" s="147"/>
      <c r="H4205" s="147"/>
      <c r="I4205" s="121"/>
    </row>
    <row r="4206" spans="4:9" x14ac:dyDescent="0.3">
      <c r="D4206" s="147"/>
      <c r="E4206" s="147"/>
      <c r="F4206" s="148"/>
      <c r="G4206" s="147"/>
      <c r="H4206" s="147"/>
      <c r="I4206" s="121"/>
    </row>
    <row r="4207" spans="4:9" x14ac:dyDescent="0.3">
      <c r="D4207" s="147"/>
      <c r="E4207" s="147"/>
      <c r="F4207" s="148"/>
      <c r="G4207" s="147"/>
      <c r="H4207" s="147"/>
      <c r="I4207" s="121"/>
    </row>
    <row r="4208" spans="4:9" x14ac:dyDescent="0.3">
      <c r="D4208" s="147"/>
      <c r="E4208" s="147"/>
      <c r="F4208" s="148"/>
      <c r="G4208" s="147"/>
      <c r="H4208" s="147"/>
      <c r="I4208" s="121"/>
    </row>
    <row r="4209" spans="4:9" x14ac:dyDescent="0.3">
      <c r="D4209" s="147"/>
      <c r="E4209" s="147"/>
      <c r="F4209" s="148"/>
      <c r="G4209" s="147"/>
      <c r="H4209" s="147"/>
      <c r="I4209" s="121"/>
    </row>
    <row r="4210" spans="4:9" x14ac:dyDescent="0.3">
      <c r="D4210" s="147"/>
      <c r="E4210" s="147"/>
      <c r="F4210" s="148"/>
      <c r="G4210" s="147"/>
      <c r="H4210" s="147"/>
      <c r="I4210" s="121"/>
    </row>
    <row r="4211" spans="4:9" x14ac:dyDescent="0.3">
      <c r="D4211" s="147"/>
      <c r="E4211" s="147"/>
      <c r="F4211" s="148"/>
      <c r="G4211" s="147"/>
      <c r="H4211" s="147"/>
      <c r="I4211" s="121"/>
    </row>
    <row r="4212" spans="4:9" x14ac:dyDescent="0.3">
      <c r="D4212" s="147"/>
      <c r="E4212" s="147"/>
      <c r="F4212" s="148"/>
      <c r="G4212" s="147"/>
      <c r="H4212" s="147"/>
      <c r="I4212" s="121"/>
    </row>
    <row r="4213" spans="4:9" x14ac:dyDescent="0.3">
      <c r="D4213" s="147"/>
      <c r="E4213" s="147"/>
      <c r="F4213" s="148"/>
      <c r="G4213" s="147"/>
      <c r="H4213" s="147"/>
      <c r="I4213" s="121"/>
    </row>
    <row r="4214" spans="4:9" x14ac:dyDescent="0.3">
      <c r="D4214" s="147"/>
      <c r="E4214" s="147"/>
      <c r="F4214" s="148"/>
      <c r="G4214" s="147"/>
      <c r="H4214" s="147"/>
      <c r="I4214" s="121"/>
    </row>
    <row r="4215" spans="4:9" x14ac:dyDescent="0.3">
      <c r="D4215" s="147"/>
      <c r="E4215" s="147"/>
      <c r="F4215" s="148"/>
      <c r="G4215" s="147"/>
      <c r="H4215" s="147"/>
      <c r="I4215" s="121"/>
    </row>
    <row r="4216" spans="4:9" x14ac:dyDescent="0.3">
      <c r="D4216" s="147"/>
      <c r="E4216" s="147"/>
      <c r="F4216" s="148"/>
      <c r="G4216" s="147"/>
      <c r="H4216" s="147"/>
      <c r="I4216" s="121"/>
    </row>
    <row r="4217" spans="4:9" x14ac:dyDescent="0.3">
      <c r="D4217" s="147"/>
      <c r="E4217" s="147"/>
      <c r="F4217" s="148"/>
      <c r="G4217" s="147"/>
      <c r="H4217" s="147"/>
      <c r="I4217" s="121"/>
    </row>
    <row r="4218" spans="4:9" x14ac:dyDescent="0.3">
      <c r="D4218" s="147"/>
      <c r="E4218" s="147"/>
      <c r="F4218" s="148"/>
      <c r="G4218" s="147"/>
      <c r="H4218" s="147"/>
      <c r="I4218" s="121"/>
    </row>
    <row r="4219" spans="4:9" x14ac:dyDescent="0.3">
      <c r="D4219" s="147"/>
      <c r="E4219" s="147"/>
      <c r="F4219" s="148"/>
      <c r="G4219" s="147"/>
      <c r="H4219" s="147"/>
      <c r="I4219" s="121"/>
    </row>
    <row r="4220" spans="4:9" x14ac:dyDescent="0.3">
      <c r="D4220" s="147"/>
      <c r="E4220" s="147"/>
      <c r="F4220" s="148"/>
      <c r="G4220" s="147"/>
      <c r="H4220" s="147"/>
      <c r="I4220" s="121"/>
    </row>
    <row r="4221" spans="4:9" x14ac:dyDescent="0.3">
      <c r="D4221" s="147"/>
      <c r="E4221" s="147"/>
      <c r="F4221" s="148"/>
      <c r="G4221" s="147"/>
      <c r="H4221" s="147"/>
      <c r="I4221" s="121"/>
    </row>
    <row r="4222" spans="4:9" x14ac:dyDescent="0.3">
      <c r="D4222" s="147"/>
      <c r="E4222" s="147"/>
      <c r="F4222" s="148"/>
      <c r="G4222" s="147"/>
      <c r="H4222" s="147"/>
      <c r="I4222" s="121"/>
    </row>
    <row r="4223" spans="4:9" x14ac:dyDescent="0.3">
      <c r="D4223" s="147"/>
      <c r="E4223" s="147"/>
      <c r="F4223" s="148"/>
      <c r="G4223" s="147"/>
      <c r="H4223" s="147"/>
      <c r="I4223" s="121"/>
    </row>
    <row r="4224" spans="4:9" x14ac:dyDescent="0.3">
      <c r="D4224" s="147"/>
      <c r="E4224" s="147"/>
      <c r="F4224" s="148"/>
      <c r="G4224" s="147"/>
      <c r="H4224" s="147"/>
      <c r="I4224" s="121"/>
    </row>
    <row r="4225" spans="4:9" x14ac:dyDescent="0.3">
      <c r="D4225" s="147"/>
      <c r="E4225" s="147"/>
      <c r="F4225" s="148"/>
      <c r="G4225" s="147"/>
      <c r="H4225" s="147"/>
      <c r="I4225" s="121"/>
    </row>
    <row r="4226" spans="4:9" x14ac:dyDescent="0.3">
      <c r="D4226" s="147"/>
      <c r="E4226" s="147"/>
      <c r="F4226" s="148"/>
      <c r="G4226" s="147"/>
      <c r="H4226" s="147"/>
      <c r="I4226" s="121"/>
    </row>
    <row r="4227" spans="4:9" x14ac:dyDescent="0.3">
      <c r="D4227" s="147"/>
      <c r="E4227" s="147"/>
      <c r="F4227" s="148"/>
      <c r="G4227" s="147"/>
      <c r="H4227" s="147"/>
      <c r="I4227" s="121"/>
    </row>
    <row r="4228" spans="4:9" x14ac:dyDescent="0.3">
      <c r="D4228" s="147"/>
      <c r="E4228" s="147"/>
      <c r="F4228" s="148"/>
      <c r="G4228" s="147"/>
      <c r="H4228" s="147"/>
      <c r="I4228" s="121"/>
    </row>
    <row r="4229" spans="4:9" x14ac:dyDescent="0.3">
      <c r="D4229" s="147"/>
      <c r="E4229" s="147"/>
      <c r="F4229" s="148"/>
      <c r="G4229" s="147"/>
      <c r="H4229" s="147"/>
      <c r="I4229" s="121"/>
    </row>
    <row r="4230" spans="4:9" x14ac:dyDescent="0.3">
      <c r="D4230" s="147"/>
      <c r="E4230" s="147"/>
      <c r="F4230" s="148"/>
      <c r="G4230" s="147"/>
      <c r="H4230" s="147"/>
      <c r="I4230" s="121"/>
    </row>
    <row r="4231" spans="4:9" x14ac:dyDescent="0.3">
      <c r="D4231" s="147"/>
      <c r="E4231" s="147"/>
      <c r="F4231" s="148"/>
      <c r="G4231" s="147"/>
      <c r="H4231" s="147"/>
      <c r="I4231" s="121"/>
    </row>
    <row r="4232" spans="4:9" x14ac:dyDescent="0.3">
      <c r="D4232" s="147"/>
      <c r="E4232" s="147"/>
      <c r="F4232" s="148"/>
      <c r="G4232" s="147"/>
      <c r="H4232" s="147"/>
      <c r="I4232" s="121"/>
    </row>
    <row r="4233" spans="4:9" x14ac:dyDescent="0.3">
      <c r="D4233" s="147"/>
      <c r="E4233" s="147"/>
      <c r="F4233" s="148"/>
      <c r="G4233" s="147"/>
      <c r="H4233" s="147"/>
      <c r="I4233" s="121"/>
    </row>
    <row r="4234" spans="4:9" x14ac:dyDescent="0.3">
      <c r="D4234" s="147"/>
      <c r="E4234" s="147"/>
      <c r="F4234" s="148"/>
      <c r="G4234" s="147"/>
      <c r="H4234" s="147"/>
      <c r="I4234" s="121"/>
    </row>
    <row r="4235" spans="4:9" x14ac:dyDescent="0.3">
      <c r="D4235" s="147"/>
      <c r="E4235" s="147"/>
      <c r="F4235" s="148"/>
      <c r="G4235" s="147"/>
      <c r="H4235" s="147"/>
      <c r="I4235" s="121"/>
    </row>
    <row r="4236" spans="4:9" x14ac:dyDescent="0.3">
      <c r="D4236" s="147"/>
      <c r="E4236" s="147"/>
      <c r="F4236" s="148"/>
      <c r="G4236" s="147"/>
      <c r="H4236" s="147"/>
      <c r="I4236" s="121"/>
    </row>
    <row r="4237" spans="4:9" x14ac:dyDescent="0.3">
      <c r="D4237" s="147"/>
      <c r="E4237" s="147"/>
      <c r="F4237" s="148"/>
      <c r="G4237" s="147"/>
      <c r="H4237" s="147"/>
      <c r="I4237" s="121"/>
    </row>
    <row r="4238" spans="4:9" x14ac:dyDescent="0.3">
      <c r="D4238" s="147"/>
      <c r="E4238" s="147"/>
      <c r="F4238" s="148"/>
      <c r="G4238" s="147"/>
      <c r="H4238" s="147"/>
      <c r="I4238" s="121"/>
    </row>
    <row r="4239" spans="4:9" x14ac:dyDescent="0.3">
      <c r="D4239" s="147"/>
      <c r="E4239" s="147"/>
      <c r="F4239" s="148"/>
      <c r="G4239" s="147"/>
      <c r="H4239" s="147"/>
      <c r="I4239" s="121"/>
    </row>
    <row r="4240" spans="4:9" x14ac:dyDescent="0.3">
      <c r="D4240" s="147"/>
      <c r="E4240" s="147"/>
      <c r="F4240" s="148"/>
      <c r="G4240" s="147"/>
      <c r="H4240" s="147"/>
      <c r="I4240" s="121"/>
    </row>
    <row r="4241" spans="4:9" x14ac:dyDescent="0.3">
      <c r="D4241" s="147"/>
      <c r="E4241" s="147"/>
      <c r="F4241" s="148"/>
      <c r="G4241" s="147"/>
      <c r="H4241" s="147"/>
      <c r="I4241" s="121"/>
    </row>
    <row r="4242" spans="4:9" x14ac:dyDescent="0.3">
      <c r="D4242" s="147"/>
      <c r="E4242" s="147"/>
      <c r="F4242" s="148"/>
      <c r="G4242" s="147"/>
      <c r="H4242" s="147"/>
      <c r="I4242" s="121"/>
    </row>
    <row r="4243" spans="4:9" x14ac:dyDescent="0.3">
      <c r="D4243" s="147"/>
      <c r="E4243" s="147"/>
      <c r="F4243" s="148"/>
      <c r="G4243" s="147"/>
      <c r="H4243" s="147"/>
      <c r="I4243" s="121"/>
    </row>
    <row r="4244" spans="4:9" x14ac:dyDescent="0.3">
      <c r="D4244" s="147"/>
      <c r="E4244" s="147"/>
      <c r="F4244" s="148"/>
      <c r="G4244" s="147"/>
      <c r="H4244" s="147"/>
      <c r="I4244" s="121"/>
    </row>
    <row r="4245" spans="4:9" x14ac:dyDescent="0.3">
      <c r="D4245" s="147"/>
      <c r="E4245" s="147"/>
      <c r="F4245" s="148"/>
      <c r="G4245" s="147"/>
      <c r="H4245" s="147"/>
      <c r="I4245" s="121"/>
    </row>
    <row r="4246" spans="4:9" x14ac:dyDescent="0.3">
      <c r="D4246" s="147"/>
      <c r="E4246" s="147"/>
      <c r="F4246" s="148"/>
      <c r="G4246" s="147"/>
      <c r="H4246" s="147"/>
      <c r="I4246" s="121"/>
    </row>
    <row r="4247" spans="4:9" x14ac:dyDescent="0.3">
      <c r="D4247" s="147"/>
      <c r="E4247" s="147"/>
      <c r="F4247" s="148"/>
      <c r="G4247" s="147"/>
      <c r="H4247" s="147"/>
      <c r="I4247" s="121"/>
    </row>
    <row r="4248" spans="4:9" x14ac:dyDescent="0.3">
      <c r="D4248" s="147"/>
      <c r="E4248" s="147"/>
      <c r="F4248" s="148"/>
      <c r="G4248" s="147"/>
      <c r="H4248" s="147"/>
      <c r="I4248" s="121"/>
    </row>
    <row r="4249" spans="4:9" x14ac:dyDescent="0.3">
      <c r="D4249" s="147"/>
      <c r="E4249" s="147"/>
      <c r="F4249" s="148"/>
      <c r="G4249" s="147"/>
      <c r="H4249" s="147"/>
      <c r="I4249" s="121"/>
    </row>
    <row r="4250" spans="4:9" x14ac:dyDescent="0.3">
      <c r="D4250" s="147"/>
      <c r="E4250" s="147"/>
      <c r="F4250" s="148"/>
      <c r="G4250" s="147"/>
      <c r="H4250" s="147"/>
      <c r="I4250" s="121"/>
    </row>
    <row r="4251" spans="4:9" x14ac:dyDescent="0.3">
      <c r="D4251" s="147"/>
      <c r="E4251" s="147"/>
      <c r="F4251" s="148"/>
      <c r="G4251" s="147"/>
      <c r="H4251" s="147"/>
      <c r="I4251" s="121"/>
    </row>
    <row r="4252" spans="4:9" x14ac:dyDescent="0.3">
      <c r="D4252" s="147"/>
      <c r="E4252" s="147"/>
      <c r="F4252" s="148"/>
      <c r="G4252" s="147"/>
      <c r="H4252" s="147"/>
      <c r="I4252" s="121"/>
    </row>
    <row r="4253" spans="4:9" x14ac:dyDescent="0.3">
      <c r="D4253" s="147"/>
      <c r="E4253" s="147"/>
      <c r="F4253" s="148"/>
      <c r="G4253" s="147"/>
      <c r="H4253" s="147"/>
      <c r="I4253" s="121"/>
    </row>
    <row r="4254" spans="4:9" x14ac:dyDescent="0.3">
      <c r="D4254" s="147"/>
      <c r="E4254" s="147"/>
      <c r="F4254" s="148"/>
      <c r="G4254" s="147"/>
      <c r="H4254" s="147"/>
      <c r="I4254" s="121"/>
    </row>
    <row r="4255" spans="4:9" x14ac:dyDescent="0.3">
      <c r="D4255" s="147"/>
      <c r="E4255" s="147"/>
      <c r="F4255" s="148"/>
      <c r="G4255" s="147"/>
      <c r="H4255" s="147"/>
      <c r="I4255" s="121"/>
    </row>
    <row r="4256" spans="4:9" x14ac:dyDescent="0.3">
      <c r="D4256" s="147"/>
      <c r="E4256" s="147"/>
      <c r="F4256" s="148"/>
      <c r="G4256" s="147"/>
      <c r="H4256" s="147"/>
      <c r="I4256" s="121"/>
    </row>
    <row r="4257" spans="4:9" x14ac:dyDescent="0.3">
      <c r="D4257" s="147"/>
      <c r="E4257" s="147"/>
      <c r="F4257" s="148"/>
      <c r="G4257" s="147"/>
      <c r="H4257" s="147"/>
      <c r="I4257" s="121"/>
    </row>
    <row r="4258" spans="4:9" x14ac:dyDescent="0.3">
      <c r="D4258" s="147"/>
      <c r="E4258" s="147"/>
      <c r="F4258" s="148"/>
      <c r="G4258" s="147"/>
      <c r="H4258" s="147"/>
      <c r="I4258" s="121"/>
    </row>
    <row r="4259" spans="4:9" x14ac:dyDescent="0.3">
      <c r="D4259" s="147"/>
      <c r="E4259" s="147"/>
      <c r="F4259" s="148"/>
      <c r="G4259" s="147"/>
      <c r="H4259" s="147"/>
      <c r="I4259" s="121"/>
    </row>
    <row r="4260" spans="4:9" x14ac:dyDescent="0.3">
      <c r="D4260" s="147"/>
      <c r="E4260" s="147"/>
      <c r="F4260" s="148"/>
      <c r="G4260" s="147"/>
      <c r="H4260" s="147"/>
      <c r="I4260" s="121"/>
    </row>
    <row r="4261" spans="4:9" x14ac:dyDescent="0.3">
      <c r="D4261" s="147"/>
      <c r="E4261" s="147"/>
      <c r="F4261" s="148"/>
      <c r="G4261" s="147"/>
      <c r="H4261" s="147"/>
      <c r="I4261" s="121"/>
    </row>
    <row r="4262" spans="4:9" x14ac:dyDescent="0.3">
      <c r="D4262" s="147"/>
      <c r="E4262" s="147"/>
      <c r="F4262" s="148"/>
      <c r="G4262" s="147"/>
      <c r="H4262" s="147"/>
      <c r="I4262" s="121"/>
    </row>
    <row r="4263" spans="4:9" x14ac:dyDescent="0.3">
      <c r="D4263" s="147"/>
      <c r="E4263" s="147"/>
      <c r="F4263" s="148"/>
      <c r="G4263" s="147"/>
      <c r="H4263" s="147"/>
      <c r="I4263" s="121"/>
    </row>
    <row r="4264" spans="4:9" x14ac:dyDescent="0.3">
      <c r="D4264" s="147"/>
      <c r="E4264" s="147"/>
      <c r="F4264" s="148"/>
      <c r="G4264" s="147"/>
      <c r="H4264" s="147"/>
      <c r="I4264" s="121"/>
    </row>
    <row r="4265" spans="4:9" x14ac:dyDescent="0.3">
      <c r="D4265" s="147"/>
      <c r="E4265" s="147"/>
      <c r="F4265" s="148"/>
      <c r="G4265" s="147"/>
      <c r="H4265" s="147"/>
      <c r="I4265" s="121"/>
    </row>
    <row r="4266" spans="4:9" x14ac:dyDescent="0.3">
      <c r="D4266" s="147"/>
      <c r="E4266" s="147"/>
      <c r="F4266" s="148"/>
      <c r="G4266" s="147"/>
      <c r="H4266" s="147"/>
      <c r="I4266" s="121"/>
    </row>
    <row r="4267" spans="4:9" x14ac:dyDescent="0.3">
      <c r="D4267" s="147"/>
      <c r="E4267" s="147"/>
      <c r="F4267" s="148"/>
      <c r="G4267" s="147"/>
      <c r="H4267" s="147"/>
      <c r="I4267" s="121"/>
    </row>
    <row r="4268" spans="4:9" x14ac:dyDescent="0.3">
      <c r="D4268" s="147"/>
      <c r="E4268" s="147"/>
      <c r="F4268" s="148"/>
      <c r="G4268" s="147"/>
      <c r="H4268" s="147"/>
      <c r="I4268" s="121"/>
    </row>
    <row r="4269" spans="4:9" x14ac:dyDescent="0.3">
      <c r="D4269" s="147"/>
      <c r="E4269" s="147"/>
      <c r="F4269" s="148"/>
      <c r="G4269" s="147"/>
      <c r="H4269" s="147"/>
      <c r="I4269" s="121"/>
    </row>
    <row r="4270" spans="4:9" x14ac:dyDescent="0.3">
      <c r="D4270" s="147"/>
      <c r="E4270" s="147"/>
      <c r="F4270" s="148"/>
      <c r="G4270" s="147"/>
      <c r="H4270" s="147"/>
      <c r="I4270" s="121"/>
    </row>
    <row r="4271" spans="4:9" x14ac:dyDescent="0.3">
      <c r="D4271" s="147"/>
      <c r="E4271" s="147"/>
      <c r="F4271" s="148"/>
      <c r="G4271" s="147"/>
      <c r="H4271" s="147"/>
      <c r="I4271" s="121"/>
    </row>
    <row r="4272" spans="4:9" x14ac:dyDescent="0.3">
      <c r="D4272" s="147"/>
      <c r="E4272" s="147"/>
      <c r="F4272" s="148"/>
      <c r="G4272" s="147"/>
      <c r="H4272" s="147"/>
      <c r="I4272" s="121"/>
    </row>
    <row r="4273" spans="4:9" x14ac:dyDescent="0.3">
      <c r="D4273" s="147"/>
      <c r="E4273" s="147"/>
      <c r="F4273" s="148"/>
      <c r="G4273" s="147"/>
      <c r="H4273" s="147"/>
      <c r="I4273" s="121"/>
    </row>
    <row r="4274" spans="4:9" x14ac:dyDescent="0.3">
      <c r="D4274" s="147"/>
      <c r="E4274" s="147"/>
      <c r="F4274" s="148"/>
      <c r="G4274" s="147"/>
      <c r="H4274" s="147"/>
      <c r="I4274" s="121"/>
    </row>
    <row r="4275" spans="4:9" x14ac:dyDescent="0.3">
      <c r="D4275" s="147"/>
      <c r="E4275" s="147"/>
      <c r="F4275" s="148"/>
      <c r="G4275" s="147"/>
      <c r="H4275" s="147"/>
      <c r="I4275" s="121"/>
    </row>
    <row r="4276" spans="4:9" x14ac:dyDescent="0.3">
      <c r="D4276" s="147"/>
      <c r="E4276" s="147"/>
      <c r="F4276" s="148"/>
      <c r="G4276" s="147"/>
      <c r="H4276" s="147"/>
      <c r="I4276" s="121"/>
    </row>
    <row r="4277" spans="4:9" x14ac:dyDescent="0.3">
      <c r="D4277" s="147"/>
      <c r="E4277" s="147"/>
      <c r="F4277" s="148"/>
      <c r="G4277" s="147"/>
      <c r="H4277" s="147"/>
      <c r="I4277" s="121"/>
    </row>
    <row r="4278" spans="4:9" x14ac:dyDescent="0.3">
      <c r="D4278" s="147"/>
      <c r="E4278" s="147"/>
      <c r="F4278" s="148"/>
      <c r="G4278" s="147"/>
      <c r="H4278" s="147"/>
      <c r="I4278" s="121"/>
    </row>
    <row r="4279" spans="4:9" x14ac:dyDescent="0.3">
      <c r="D4279" s="147"/>
      <c r="E4279" s="147"/>
      <c r="F4279" s="148"/>
      <c r="G4279" s="147"/>
      <c r="H4279" s="147"/>
      <c r="I4279" s="121"/>
    </row>
    <row r="4280" spans="4:9" x14ac:dyDescent="0.3">
      <c r="D4280" s="147"/>
      <c r="E4280" s="147"/>
      <c r="F4280" s="148"/>
      <c r="G4280" s="147"/>
      <c r="H4280" s="147"/>
      <c r="I4280" s="121"/>
    </row>
    <row r="4281" spans="4:9" x14ac:dyDescent="0.3">
      <c r="D4281" s="147"/>
      <c r="E4281" s="147"/>
      <c r="F4281" s="148"/>
      <c r="G4281" s="147"/>
      <c r="H4281" s="147"/>
      <c r="I4281" s="121"/>
    </row>
    <row r="4282" spans="4:9" x14ac:dyDescent="0.3">
      <c r="D4282" s="147"/>
      <c r="E4282" s="147"/>
      <c r="F4282" s="148"/>
      <c r="G4282" s="147"/>
      <c r="H4282" s="147"/>
      <c r="I4282" s="121"/>
    </row>
    <row r="4283" spans="4:9" x14ac:dyDescent="0.3">
      <c r="D4283" s="147"/>
      <c r="E4283" s="147"/>
      <c r="F4283" s="148"/>
      <c r="G4283" s="147"/>
      <c r="H4283" s="147"/>
      <c r="I4283" s="121"/>
    </row>
    <row r="4284" spans="4:9" x14ac:dyDescent="0.3">
      <c r="D4284" s="147"/>
      <c r="E4284" s="147"/>
      <c r="F4284" s="148"/>
      <c r="G4284" s="147"/>
      <c r="H4284" s="147"/>
      <c r="I4284" s="121"/>
    </row>
    <row r="4285" spans="4:9" x14ac:dyDescent="0.3">
      <c r="D4285" s="147"/>
      <c r="E4285" s="147"/>
      <c r="F4285" s="148"/>
      <c r="G4285" s="147"/>
      <c r="H4285" s="147"/>
      <c r="I4285" s="121"/>
    </row>
    <row r="4286" spans="4:9" x14ac:dyDescent="0.3">
      <c r="D4286" s="147"/>
      <c r="E4286" s="147"/>
      <c r="F4286" s="148"/>
      <c r="G4286" s="147"/>
      <c r="H4286" s="147"/>
      <c r="I4286" s="121"/>
    </row>
    <row r="4287" spans="4:9" x14ac:dyDescent="0.3">
      <c r="D4287" s="147"/>
      <c r="E4287" s="147"/>
      <c r="F4287" s="148"/>
      <c r="G4287" s="147"/>
      <c r="H4287" s="147"/>
      <c r="I4287" s="121"/>
    </row>
    <row r="4288" spans="4:9" x14ac:dyDescent="0.3">
      <c r="D4288" s="147"/>
      <c r="E4288" s="147"/>
      <c r="F4288" s="148"/>
      <c r="G4288" s="147"/>
      <c r="H4288" s="147"/>
      <c r="I4288" s="121"/>
    </row>
    <row r="4289" spans="4:9" x14ac:dyDescent="0.3">
      <c r="D4289" s="147"/>
      <c r="E4289" s="147"/>
      <c r="F4289" s="148"/>
      <c r="G4289" s="147"/>
      <c r="H4289" s="147"/>
      <c r="I4289" s="121"/>
    </row>
    <row r="4290" spans="4:9" x14ac:dyDescent="0.3">
      <c r="D4290" s="147"/>
      <c r="E4290" s="147"/>
      <c r="F4290" s="148"/>
      <c r="G4290" s="147"/>
      <c r="H4290" s="147"/>
      <c r="I4290" s="121"/>
    </row>
    <row r="4291" spans="4:9" x14ac:dyDescent="0.3">
      <c r="D4291" s="147"/>
      <c r="E4291" s="147"/>
      <c r="F4291" s="148"/>
      <c r="G4291" s="147"/>
      <c r="H4291" s="147"/>
      <c r="I4291" s="121"/>
    </row>
    <row r="4292" spans="4:9" x14ac:dyDescent="0.3">
      <c r="D4292" s="147"/>
      <c r="E4292" s="147"/>
      <c r="F4292" s="148"/>
      <c r="G4292" s="147"/>
      <c r="H4292" s="147"/>
      <c r="I4292" s="121"/>
    </row>
    <row r="4293" spans="4:9" x14ac:dyDescent="0.3">
      <c r="D4293" s="147"/>
      <c r="E4293" s="147"/>
      <c r="F4293" s="148"/>
      <c r="G4293" s="147"/>
      <c r="H4293" s="147"/>
      <c r="I4293" s="121"/>
    </row>
    <row r="4294" spans="4:9" x14ac:dyDescent="0.3">
      <c r="D4294" s="147"/>
      <c r="E4294" s="147"/>
      <c r="F4294" s="148"/>
      <c r="G4294" s="147"/>
      <c r="H4294" s="147"/>
      <c r="I4294" s="121"/>
    </row>
    <row r="4295" spans="4:9" x14ac:dyDescent="0.3">
      <c r="D4295" s="147"/>
      <c r="E4295" s="147"/>
      <c r="F4295" s="148"/>
      <c r="G4295" s="147"/>
      <c r="H4295" s="147"/>
      <c r="I4295" s="121"/>
    </row>
    <row r="4296" spans="4:9" x14ac:dyDescent="0.3">
      <c r="D4296" s="147"/>
      <c r="E4296" s="147"/>
      <c r="F4296" s="148"/>
      <c r="G4296" s="147"/>
      <c r="H4296" s="147"/>
      <c r="I4296" s="121"/>
    </row>
    <row r="4297" spans="4:9" x14ac:dyDescent="0.3">
      <c r="D4297" s="147"/>
      <c r="E4297" s="147"/>
      <c r="F4297" s="148"/>
      <c r="G4297" s="147"/>
      <c r="H4297" s="147"/>
      <c r="I4297" s="121"/>
    </row>
    <row r="4298" spans="4:9" x14ac:dyDescent="0.3">
      <c r="D4298" s="147"/>
      <c r="E4298" s="147"/>
      <c r="F4298" s="148"/>
      <c r="G4298" s="147"/>
      <c r="H4298" s="147"/>
      <c r="I4298" s="121"/>
    </row>
    <row r="4299" spans="4:9" x14ac:dyDescent="0.3">
      <c r="D4299" s="147"/>
      <c r="E4299" s="147"/>
      <c r="F4299" s="148"/>
      <c r="G4299" s="147"/>
      <c r="H4299" s="147"/>
      <c r="I4299" s="121"/>
    </row>
    <row r="4300" spans="4:9" x14ac:dyDescent="0.3">
      <c r="D4300" s="147"/>
      <c r="E4300" s="147"/>
      <c r="F4300" s="148"/>
      <c r="G4300" s="147"/>
      <c r="H4300" s="147"/>
      <c r="I4300" s="121"/>
    </row>
    <row r="4301" spans="4:9" x14ac:dyDescent="0.3">
      <c r="D4301" s="147"/>
      <c r="E4301" s="147"/>
      <c r="F4301" s="148"/>
      <c r="G4301" s="147"/>
      <c r="H4301" s="147"/>
      <c r="I4301" s="121"/>
    </row>
    <row r="4302" spans="4:9" x14ac:dyDescent="0.3">
      <c r="D4302" s="147"/>
      <c r="E4302" s="147"/>
      <c r="F4302" s="148"/>
      <c r="G4302" s="147"/>
      <c r="H4302" s="147"/>
      <c r="I4302" s="121"/>
    </row>
    <row r="4303" spans="4:9" x14ac:dyDescent="0.3">
      <c r="D4303" s="147"/>
      <c r="E4303" s="147"/>
      <c r="F4303" s="148"/>
      <c r="G4303" s="147"/>
      <c r="H4303" s="147"/>
      <c r="I4303" s="121"/>
    </row>
    <row r="4304" spans="4:9" x14ac:dyDescent="0.3">
      <c r="D4304" s="147"/>
      <c r="E4304" s="147"/>
      <c r="F4304" s="148"/>
      <c r="G4304" s="147"/>
      <c r="H4304" s="147"/>
      <c r="I4304" s="121"/>
    </row>
    <row r="4305" spans="4:9" x14ac:dyDescent="0.3">
      <c r="D4305" s="147"/>
      <c r="E4305" s="147"/>
      <c r="F4305" s="148"/>
      <c r="G4305" s="147"/>
      <c r="H4305" s="147"/>
      <c r="I4305" s="121"/>
    </row>
    <row r="4306" spans="4:9" x14ac:dyDescent="0.3">
      <c r="D4306" s="147"/>
      <c r="E4306" s="147"/>
      <c r="F4306" s="148"/>
      <c r="G4306" s="147"/>
      <c r="H4306" s="147"/>
      <c r="I4306" s="121"/>
    </row>
    <row r="4307" spans="4:9" x14ac:dyDescent="0.3">
      <c r="D4307" s="147"/>
      <c r="E4307" s="147"/>
      <c r="F4307" s="148"/>
      <c r="G4307" s="147"/>
      <c r="H4307" s="147"/>
      <c r="I4307" s="121"/>
    </row>
    <row r="4308" spans="4:9" x14ac:dyDescent="0.3">
      <c r="D4308" s="147"/>
      <c r="E4308" s="147"/>
      <c r="F4308" s="148"/>
      <c r="G4308" s="147"/>
      <c r="H4308" s="147"/>
      <c r="I4308" s="121"/>
    </row>
    <row r="4309" spans="4:9" x14ac:dyDescent="0.3">
      <c r="D4309" s="147"/>
      <c r="E4309" s="147"/>
      <c r="F4309" s="148"/>
      <c r="G4309" s="147"/>
      <c r="H4309" s="147"/>
      <c r="I4309" s="121"/>
    </row>
    <row r="4310" spans="4:9" x14ac:dyDescent="0.3">
      <c r="D4310" s="147"/>
      <c r="E4310" s="147"/>
      <c r="F4310" s="148"/>
      <c r="G4310" s="147"/>
      <c r="H4310" s="147"/>
      <c r="I4310" s="121"/>
    </row>
    <row r="4311" spans="4:9" x14ac:dyDescent="0.3">
      <c r="D4311" s="147"/>
      <c r="E4311" s="147"/>
      <c r="F4311" s="148"/>
      <c r="G4311" s="147"/>
      <c r="H4311" s="147"/>
      <c r="I4311" s="121"/>
    </row>
    <row r="4312" spans="4:9" x14ac:dyDescent="0.3">
      <c r="D4312" s="147"/>
      <c r="E4312" s="147"/>
      <c r="F4312" s="148"/>
      <c r="G4312" s="147"/>
      <c r="H4312" s="147"/>
      <c r="I4312" s="121"/>
    </row>
    <row r="4313" spans="4:9" x14ac:dyDescent="0.3">
      <c r="D4313" s="147"/>
      <c r="E4313" s="147"/>
      <c r="F4313" s="148"/>
      <c r="G4313" s="147"/>
      <c r="H4313" s="147"/>
      <c r="I4313" s="121"/>
    </row>
    <row r="4314" spans="4:9" x14ac:dyDescent="0.3">
      <c r="D4314" s="147"/>
      <c r="E4314" s="147"/>
      <c r="F4314" s="148"/>
      <c r="G4314" s="147"/>
      <c r="H4314" s="147"/>
      <c r="I4314" s="121"/>
    </row>
    <row r="4315" spans="4:9" x14ac:dyDescent="0.3">
      <c r="D4315" s="147"/>
      <c r="E4315" s="147"/>
      <c r="F4315" s="148"/>
      <c r="G4315" s="147"/>
      <c r="H4315" s="147"/>
      <c r="I4315" s="121"/>
    </row>
    <row r="4316" spans="4:9" x14ac:dyDescent="0.3">
      <c r="D4316" s="147"/>
      <c r="E4316" s="147"/>
      <c r="F4316" s="148"/>
      <c r="G4316" s="147"/>
      <c r="H4316" s="147"/>
      <c r="I4316" s="121"/>
    </row>
    <row r="4317" spans="4:9" x14ac:dyDescent="0.3">
      <c r="D4317" s="147"/>
      <c r="E4317" s="147"/>
      <c r="F4317" s="148"/>
      <c r="G4317" s="147"/>
      <c r="H4317" s="147"/>
      <c r="I4317" s="121"/>
    </row>
    <row r="4318" spans="4:9" x14ac:dyDescent="0.3">
      <c r="D4318" s="147"/>
      <c r="E4318" s="147"/>
      <c r="F4318" s="148"/>
      <c r="G4318" s="147"/>
      <c r="H4318" s="147"/>
      <c r="I4318" s="121"/>
    </row>
    <row r="4319" spans="4:9" x14ac:dyDescent="0.3">
      <c r="D4319" s="147"/>
      <c r="E4319" s="147"/>
      <c r="F4319" s="148"/>
      <c r="G4319" s="147"/>
      <c r="H4319" s="147"/>
      <c r="I4319" s="121"/>
    </row>
    <row r="4320" spans="4:9" x14ac:dyDescent="0.3">
      <c r="D4320" s="147"/>
      <c r="E4320" s="147"/>
      <c r="F4320" s="148"/>
      <c r="G4320" s="147"/>
      <c r="H4320" s="147"/>
      <c r="I4320" s="121"/>
    </row>
    <row r="4321" spans="4:9" x14ac:dyDescent="0.3">
      <c r="D4321" s="147"/>
      <c r="E4321" s="147"/>
      <c r="F4321" s="148"/>
      <c r="G4321" s="147"/>
      <c r="H4321" s="147"/>
      <c r="I4321" s="121"/>
    </row>
    <row r="4322" spans="4:9" x14ac:dyDescent="0.3">
      <c r="D4322" s="147"/>
      <c r="E4322" s="147"/>
      <c r="F4322" s="148"/>
      <c r="G4322" s="147"/>
      <c r="H4322" s="147"/>
      <c r="I4322" s="121"/>
    </row>
    <row r="4323" spans="4:9" x14ac:dyDescent="0.3">
      <c r="D4323" s="147"/>
      <c r="E4323" s="147"/>
      <c r="F4323" s="148"/>
      <c r="G4323" s="147"/>
      <c r="H4323" s="147"/>
      <c r="I4323" s="121"/>
    </row>
    <row r="4324" spans="4:9" x14ac:dyDescent="0.3">
      <c r="D4324" s="147"/>
      <c r="E4324" s="147"/>
      <c r="F4324" s="148"/>
      <c r="G4324" s="147"/>
      <c r="H4324" s="147"/>
      <c r="I4324" s="121"/>
    </row>
    <row r="4325" spans="4:9" x14ac:dyDescent="0.3">
      <c r="D4325" s="147"/>
      <c r="E4325" s="147"/>
      <c r="F4325" s="148"/>
      <c r="G4325" s="147"/>
      <c r="H4325" s="147"/>
      <c r="I4325" s="121"/>
    </row>
    <row r="4326" spans="4:9" x14ac:dyDescent="0.3">
      <c r="D4326" s="147"/>
      <c r="E4326" s="147"/>
      <c r="F4326" s="148"/>
      <c r="G4326" s="147"/>
      <c r="H4326" s="147"/>
      <c r="I4326" s="121"/>
    </row>
    <row r="4327" spans="4:9" x14ac:dyDescent="0.3">
      <c r="D4327" s="147"/>
      <c r="E4327" s="147"/>
      <c r="F4327" s="148"/>
      <c r="G4327" s="147"/>
      <c r="H4327" s="147"/>
      <c r="I4327" s="121"/>
    </row>
    <row r="4328" spans="4:9" x14ac:dyDescent="0.3">
      <c r="D4328" s="147"/>
      <c r="E4328" s="147"/>
      <c r="F4328" s="148"/>
      <c r="G4328" s="147"/>
      <c r="H4328" s="147"/>
      <c r="I4328" s="121"/>
    </row>
    <row r="4329" spans="4:9" x14ac:dyDescent="0.3">
      <c r="D4329" s="147"/>
      <c r="E4329" s="147"/>
      <c r="F4329" s="148"/>
      <c r="G4329" s="147"/>
      <c r="H4329" s="147"/>
      <c r="I4329" s="121"/>
    </row>
    <row r="4330" spans="4:9" x14ac:dyDescent="0.3">
      <c r="D4330" s="147"/>
      <c r="E4330" s="147"/>
      <c r="F4330" s="148"/>
      <c r="G4330" s="147"/>
      <c r="H4330" s="147"/>
      <c r="I4330" s="121"/>
    </row>
    <row r="4331" spans="4:9" x14ac:dyDescent="0.3">
      <c r="D4331" s="147"/>
      <c r="E4331" s="147"/>
      <c r="F4331" s="148"/>
      <c r="G4331" s="147"/>
      <c r="H4331" s="147"/>
      <c r="I4331" s="121"/>
    </row>
    <row r="4332" spans="4:9" x14ac:dyDescent="0.3">
      <c r="D4332" s="147"/>
      <c r="E4332" s="147"/>
      <c r="F4332" s="148"/>
      <c r="G4332" s="147"/>
      <c r="H4332" s="147"/>
      <c r="I4332" s="121"/>
    </row>
    <row r="4333" spans="4:9" x14ac:dyDescent="0.3">
      <c r="D4333" s="147"/>
      <c r="E4333" s="147"/>
      <c r="F4333" s="148"/>
      <c r="G4333" s="147"/>
      <c r="H4333" s="147"/>
      <c r="I4333" s="121"/>
    </row>
    <row r="4334" spans="4:9" x14ac:dyDescent="0.3">
      <c r="D4334" s="147"/>
      <c r="E4334" s="147"/>
      <c r="F4334" s="148"/>
      <c r="G4334" s="147"/>
      <c r="H4334" s="147"/>
      <c r="I4334" s="121"/>
    </row>
    <row r="4335" spans="4:9" x14ac:dyDescent="0.3">
      <c r="D4335" s="147"/>
      <c r="E4335" s="147"/>
      <c r="F4335" s="148"/>
      <c r="G4335" s="147"/>
      <c r="H4335" s="147"/>
      <c r="I4335" s="121"/>
    </row>
    <row r="4336" spans="4:9" x14ac:dyDescent="0.3">
      <c r="D4336" s="147"/>
      <c r="E4336" s="147"/>
      <c r="F4336" s="148"/>
      <c r="G4336" s="147"/>
      <c r="H4336" s="147"/>
      <c r="I4336" s="121"/>
    </row>
    <row r="4337" spans="4:9" x14ac:dyDescent="0.3">
      <c r="D4337" s="147"/>
      <c r="E4337" s="147"/>
      <c r="F4337" s="148"/>
      <c r="G4337" s="147"/>
      <c r="H4337" s="147"/>
      <c r="I4337" s="121"/>
    </row>
    <row r="4338" spans="4:9" x14ac:dyDescent="0.3">
      <c r="D4338" s="147"/>
      <c r="E4338" s="147"/>
      <c r="F4338" s="148"/>
      <c r="G4338" s="147"/>
      <c r="H4338" s="147"/>
      <c r="I4338" s="121"/>
    </row>
    <row r="4339" spans="4:9" x14ac:dyDescent="0.3">
      <c r="D4339" s="147"/>
      <c r="E4339" s="147"/>
      <c r="F4339" s="148"/>
      <c r="G4339" s="147"/>
      <c r="H4339" s="147"/>
      <c r="I4339" s="121"/>
    </row>
    <row r="4340" spans="4:9" x14ac:dyDescent="0.3">
      <c r="D4340" s="147"/>
      <c r="E4340" s="147"/>
      <c r="F4340" s="148"/>
      <c r="G4340" s="147"/>
      <c r="H4340" s="147"/>
      <c r="I4340" s="121"/>
    </row>
    <row r="4341" spans="4:9" x14ac:dyDescent="0.3">
      <c r="D4341" s="147"/>
      <c r="E4341" s="147"/>
      <c r="F4341" s="148"/>
      <c r="G4341" s="147"/>
      <c r="H4341" s="147"/>
      <c r="I4341" s="121"/>
    </row>
    <row r="4342" spans="4:9" x14ac:dyDescent="0.3">
      <c r="D4342" s="147"/>
      <c r="E4342" s="147"/>
      <c r="F4342" s="148"/>
      <c r="G4342" s="147"/>
      <c r="H4342" s="147"/>
      <c r="I4342" s="121"/>
    </row>
    <row r="4343" spans="4:9" x14ac:dyDescent="0.3">
      <c r="D4343" s="147"/>
      <c r="E4343" s="147"/>
      <c r="F4343" s="148"/>
      <c r="G4343" s="147"/>
      <c r="H4343" s="147"/>
      <c r="I4343" s="121"/>
    </row>
    <row r="4344" spans="4:9" x14ac:dyDescent="0.3">
      <c r="D4344" s="147"/>
      <c r="E4344" s="147"/>
      <c r="F4344" s="148"/>
      <c r="G4344" s="147"/>
      <c r="H4344" s="147"/>
      <c r="I4344" s="121"/>
    </row>
    <row r="4345" spans="4:9" x14ac:dyDescent="0.3">
      <c r="D4345" s="147"/>
      <c r="E4345" s="147"/>
      <c r="F4345" s="148"/>
      <c r="G4345" s="147"/>
      <c r="H4345" s="147"/>
      <c r="I4345" s="121"/>
    </row>
    <row r="4346" spans="4:9" x14ac:dyDescent="0.3">
      <c r="D4346" s="147"/>
      <c r="E4346" s="147"/>
      <c r="F4346" s="148"/>
      <c r="G4346" s="147"/>
      <c r="H4346" s="147"/>
      <c r="I4346" s="121"/>
    </row>
    <row r="4347" spans="4:9" x14ac:dyDescent="0.3">
      <c r="D4347" s="147"/>
      <c r="E4347" s="147"/>
      <c r="F4347" s="148"/>
      <c r="G4347" s="147"/>
      <c r="H4347" s="147"/>
      <c r="I4347" s="121"/>
    </row>
    <row r="4348" spans="4:9" x14ac:dyDescent="0.3">
      <c r="D4348" s="147"/>
      <c r="E4348" s="147"/>
      <c r="F4348" s="148"/>
      <c r="G4348" s="147"/>
      <c r="H4348" s="147"/>
      <c r="I4348" s="121"/>
    </row>
    <row r="4349" spans="4:9" x14ac:dyDescent="0.3">
      <c r="D4349" s="147"/>
      <c r="E4349" s="147"/>
      <c r="F4349" s="148"/>
      <c r="G4349" s="147"/>
      <c r="H4349" s="147"/>
      <c r="I4349" s="121"/>
    </row>
    <row r="4350" spans="4:9" x14ac:dyDescent="0.3">
      <c r="D4350" s="147"/>
      <c r="E4350" s="147"/>
      <c r="F4350" s="148"/>
      <c r="G4350" s="147"/>
      <c r="H4350" s="147"/>
      <c r="I4350" s="121"/>
    </row>
    <row r="4351" spans="4:9" x14ac:dyDescent="0.3">
      <c r="D4351" s="147"/>
      <c r="E4351" s="147"/>
      <c r="F4351" s="148"/>
      <c r="G4351" s="147"/>
      <c r="H4351" s="147"/>
      <c r="I4351" s="121"/>
    </row>
    <row r="4352" spans="4:9" x14ac:dyDescent="0.3">
      <c r="D4352" s="147"/>
      <c r="E4352" s="147"/>
      <c r="F4352" s="148"/>
      <c r="G4352" s="147"/>
      <c r="H4352" s="147"/>
      <c r="I4352" s="121"/>
    </row>
    <row r="4353" spans="4:9" x14ac:dyDescent="0.3">
      <c r="D4353" s="147"/>
      <c r="E4353" s="147"/>
      <c r="F4353" s="148"/>
      <c r="G4353" s="147"/>
      <c r="H4353" s="147"/>
      <c r="I4353" s="121"/>
    </row>
    <row r="4354" spans="4:9" x14ac:dyDescent="0.3">
      <c r="D4354" s="147"/>
      <c r="E4354" s="147"/>
      <c r="F4354" s="148"/>
      <c r="G4354" s="147"/>
      <c r="H4354" s="147"/>
      <c r="I4354" s="121"/>
    </row>
    <row r="4355" spans="4:9" x14ac:dyDescent="0.3">
      <c r="D4355" s="147"/>
      <c r="E4355" s="147"/>
      <c r="F4355" s="148"/>
      <c r="G4355" s="147"/>
      <c r="H4355" s="147"/>
      <c r="I4355" s="121"/>
    </row>
    <row r="4356" spans="4:9" x14ac:dyDescent="0.3">
      <c r="D4356" s="147"/>
      <c r="E4356" s="147"/>
      <c r="F4356" s="148"/>
      <c r="G4356" s="147"/>
      <c r="H4356" s="147"/>
      <c r="I4356" s="121"/>
    </row>
    <row r="4357" spans="4:9" x14ac:dyDescent="0.3">
      <c r="D4357" s="147"/>
      <c r="E4357" s="147"/>
      <c r="F4357" s="148"/>
      <c r="G4357" s="147"/>
      <c r="H4357" s="147"/>
      <c r="I4357" s="121"/>
    </row>
    <row r="4358" spans="4:9" x14ac:dyDescent="0.3">
      <c r="D4358" s="147"/>
      <c r="E4358" s="147"/>
      <c r="F4358" s="148"/>
      <c r="G4358" s="147"/>
      <c r="H4358" s="147"/>
      <c r="I4358" s="121"/>
    </row>
    <row r="4359" spans="4:9" x14ac:dyDescent="0.3">
      <c r="D4359" s="147"/>
      <c r="E4359" s="147"/>
      <c r="F4359" s="148"/>
      <c r="G4359" s="147"/>
      <c r="H4359" s="147"/>
      <c r="I4359" s="121"/>
    </row>
    <row r="4360" spans="4:9" x14ac:dyDescent="0.3">
      <c r="D4360" s="147"/>
      <c r="E4360" s="147"/>
      <c r="F4360" s="148"/>
      <c r="G4360" s="147"/>
      <c r="H4360" s="147"/>
      <c r="I4360" s="121"/>
    </row>
    <row r="4361" spans="4:9" x14ac:dyDescent="0.3">
      <c r="D4361" s="147"/>
      <c r="E4361" s="147"/>
      <c r="F4361" s="148"/>
      <c r="G4361" s="147"/>
      <c r="H4361" s="147"/>
      <c r="I4361" s="121"/>
    </row>
    <row r="4362" spans="4:9" x14ac:dyDescent="0.3">
      <c r="D4362" s="147"/>
      <c r="E4362" s="147"/>
      <c r="F4362" s="148"/>
      <c r="G4362" s="147"/>
      <c r="H4362" s="147"/>
      <c r="I4362" s="121"/>
    </row>
    <row r="4363" spans="4:9" x14ac:dyDescent="0.3">
      <c r="D4363" s="147"/>
      <c r="E4363" s="147"/>
      <c r="F4363" s="148"/>
      <c r="G4363" s="147"/>
      <c r="H4363" s="147"/>
      <c r="I4363" s="121"/>
    </row>
    <row r="4364" spans="4:9" x14ac:dyDescent="0.3">
      <c r="D4364" s="147"/>
      <c r="E4364" s="147"/>
      <c r="F4364" s="148"/>
      <c r="G4364" s="147"/>
      <c r="H4364" s="147"/>
      <c r="I4364" s="121"/>
    </row>
    <row r="4365" spans="4:9" x14ac:dyDescent="0.3">
      <c r="D4365" s="147"/>
      <c r="E4365" s="147"/>
      <c r="F4365" s="148"/>
      <c r="G4365" s="147"/>
      <c r="H4365" s="147"/>
      <c r="I4365" s="121"/>
    </row>
    <row r="4366" spans="4:9" x14ac:dyDescent="0.3">
      <c r="D4366" s="147"/>
      <c r="E4366" s="147"/>
      <c r="F4366" s="148"/>
      <c r="G4366" s="147"/>
      <c r="H4366" s="147"/>
      <c r="I4366" s="121"/>
    </row>
    <row r="4367" spans="4:9" x14ac:dyDescent="0.3">
      <c r="D4367" s="147"/>
      <c r="E4367" s="147"/>
      <c r="F4367" s="148"/>
      <c r="G4367" s="147"/>
      <c r="H4367" s="147"/>
      <c r="I4367" s="121"/>
    </row>
    <row r="4368" spans="4:9" x14ac:dyDescent="0.3">
      <c r="D4368" s="147"/>
      <c r="E4368" s="147"/>
      <c r="F4368" s="148"/>
      <c r="G4368" s="147"/>
      <c r="H4368" s="147"/>
      <c r="I4368" s="121"/>
    </row>
    <row r="4369" spans="4:9" x14ac:dyDescent="0.3">
      <c r="D4369" s="147"/>
      <c r="E4369" s="147"/>
      <c r="F4369" s="148"/>
      <c r="G4369" s="147"/>
      <c r="H4369" s="147"/>
      <c r="I4369" s="121"/>
    </row>
    <row r="4370" spans="4:9" x14ac:dyDescent="0.3">
      <c r="D4370" s="147"/>
      <c r="E4370" s="147"/>
      <c r="F4370" s="148"/>
      <c r="G4370" s="147"/>
      <c r="H4370" s="147"/>
      <c r="I4370" s="121"/>
    </row>
    <row r="4371" spans="4:9" x14ac:dyDescent="0.3">
      <c r="D4371" s="147"/>
      <c r="E4371" s="147"/>
      <c r="F4371" s="148"/>
      <c r="G4371" s="147"/>
      <c r="H4371" s="147"/>
      <c r="I4371" s="121"/>
    </row>
    <row r="4372" spans="4:9" x14ac:dyDescent="0.3">
      <c r="D4372" s="147"/>
      <c r="E4372" s="147"/>
      <c r="F4372" s="148"/>
      <c r="G4372" s="147"/>
      <c r="H4372" s="147"/>
      <c r="I4372" s="121"/>
    </row>
    <row r="4373" spans="4:9" x14ac:dyDescent="0.3">
      <c r="D4373" s="147"/>
      <c r="E4373" s="147"/>
      <c r="F4373" s="148"/>
      <c r="G4373" s="147"/>
      <c r="H4373" s="147"/>
      <c r="I4373" s="121"/>
    </row>
    <row r="4374" spans="4:9" x14ac:dyDescent="0.3">
      <c r="D4374" s="147"/>
      <c r="E4374" s="147"/>
      <c r="F4374" s="148"/>
      <c r="G4374" s="147"/>
      <c r="H4374" s="147"/>
      <c r="I4374" s="121"/>
    </row>
    <row r="4375" spans="4:9" x14ac:dyDescent="0.3">
      <c r="D4375" s="147"/>
      <c r="E4375" s="147"/>
      <c r="F4375" s="148"/>
      <c r="G4375" s="147"/>
      <c r="H4375" s="147"/>
      <c r="I4375" s="121"/>
    </row>
    <row r="4376" spans="4:9" x14ac:dyDescent="0.3">
      <c r="D4376" s="147"/>
      <c r="E4376" s="147"/>
      <c r="F4376" s="148"/>
      <c r="G4376" s="147"/>
      <c r="H4376" s="147"/>
      <c r="I4376" s="121"/>
    </row>
    <row r="4377" spans="4:9" x14ac:dyDescent="0.3">
      <c r="D4377" s="147"/>
      <c r="E4377" s="147"/>
      <c r="F4377" s="148"/>
      <c r="G4377" s="147"/>
      <c r="H4377" s="147"/>
      <c r="I4377" s="121"/>
    </row>
    <row r="4378" spans="4:9" x14ac:dyDescent="0.3">
      <c r="D4378" s="147"/>
      <c r="E4378" s="147"/>
      <c r="F4378" s="148"/>
      <c r="G4378" s="147"/>
      <c r="H4378" s="147"/>
      <c r="I4378" s="121"/>
    </row>
    <row r="4379" spans="4:9" x14ac:dyDescent="0.3">
      <c r="D4379" s="147"/>
      <c r="E4379" s="147"/>
      <c r="F4379" s="148"/>
      <c r="G4379" s="147"/>
      <c r="H4379" s="147"/>
      <c r="I4379" s="121"/>
    </row>
    <row r="4380" spans="4:9" x14ac:dyDescent="0.3">
      <c r="D4380" s="147"/>
      <c r="E4380" s="147"/>
      <c r="F4380" s="148"/>
      <c r="G4380" s="147"/>
      <c r="H4380" s="147"/>
      <c r="I4380" s="121"/>
    </row>
    <row r="4381" spans="4:9" x14ac:dyDescent="0.3">
      <c r="D4381" s="147"/>
      <c r="E4381" s="147"/>
      <c r="F4381" s="148"/>
      <c r="G4381" s="147"/>
      <c r="H4381" s="147"/>
      <c r="I4381" s="121"/>
    </row>
    <row r="4382" spans="4:9" x14ac:dyDescent="0.3">
      <c r="D4382" s="147"/>
      <c r="E4382" s="147"/>
      <c r="F4382" s="148"/>
      <c r="G4382" s="147"/>
      <c r="H4382" s="147"/>
      <c r="I4382" s="121"/>
    </row>
    <row r="4383" spans="4:9" x14ac:dyDescent="0.3">
      <c r="D4383" s="147"/>
      <c r="E4383" s="147"/>
      <c r="F4383" s="148"/>
      <c r="G4383" s="147"/>
      <c r="H4383" s="147"/>
      <c r="I4383" s="121"/>
    </row>
    <row r="4384" spans="4:9" x14ac:dyDescent="0.3">
      <c r="D4384" s="147"/>
      <c r="E4384" s="147"/>
      <c r="F4384" s="148"/>
      <c r="G4384" s="147"/>
      <c r="H4384" s="147"/>
      <c r="I4384" s="121"/>
    </row>
    <row r="4385" spans="4:9" x14ac:dyDescent="0.3">
      <c r="D4385" s="147"/>
      <c r="E4385" s="147"/>
      <c r="F4385" s="148"/>
      <c r="G4385" s="147"/>
      <c r="H4385" s="147"/>
      <c r="I4385" s="121"/>
    </row>
    <row r="4386" spans="4:9" x14ac:dyDescent="0.3">
      <c r="D4386" s="147"/>
      <c r="E4386" s="147"/>
      <c r="F4386" s="148"/>
      <c r="G4386" s="147"/>
      <c r="H4386" s="147"/>
      <c r="I4386" s="121"/>
    </row>
    <row r="4387" spans="4:9" x14ac:dyDescent="0.3">
      <c r="D4387" s="147"/>
      <c r="E4387" s="147"/>
      <c r="F4387" s="148"/>
      <c r="G4387" s="147"/>
      <c r="H4387" s="147"/>
      <c r="I4387" s="121"/>
    </row>
    <row r="4388" spans="4:9" x14ac:dyDescent="0.3">
      <c r="D4388" s="147"/>
      <c r="E4388" s="147"/>
      <c r="F4388" s="148"/>
      <c r="G4388" s="147"/>
      <c r="H4388" s="147"/>
      <c r="I4388" s="121"/>
    </row>
    <row r="4389" spans="4:9" x14ac:dyDescent="0.3">
      <c r="D4389" s="147"/>
      <c r="E4389" s="147"/>
      <c r="F4389" s="148"/>
      <c r="G4389" s="147"/>
      <c r="H4389" s="147"/>
      <c r="I4389" s="121"/>
    </row>
    <row r="4390" spans="4:9" x14ac:dyDescent="0.3">
      <c r="D4390" s="147"/>
      <c r="E4390" s="147"/>
      <c r="F4390" s="148"/>
      <c r="G4390" s="147"/>
      <c r="H4390" s="147"/>
      <c r="I4390" s="121"/>
    </row>
    <row r="4391" spans="4:9" x14ac:dyDescent="0.3">
      <c r="D4391" s="147"/>
      <c r="E4391" s="147"/>
      <c r="F4391" s="148"/>
      <c r="G4391" s="147"/>
      <c r="H4391" s="147"/>
      <c r="I4391" s="121"/>
    </row>
    <row r="4392" spans="4:9" x14ac:dyDescent="0.3">
      <c r="D4392" s="147"/>
      <c r="E4392" s="147"/>
      <c r="F4392" s="148"/>
      <c r="G4392" s="147"/>
      <c r="H4392" s="147"/>
      <c r="I4392" s="121"/>
    </row>
    <row r="4393" spans="4:9" x14ac:dyDescent="0.3">
      <c r="D4393" s="147"/>
      <c r="E4393" s="147"/>
      <c r="F4393" s="148"/>
      <c r="G4393" s="147"/>
      <c r="H4393" s="147"/>
      <c r="I4393" s="121"/>
    </row>
    <row r="4394" spans="4:9" x14ac:dyDescent="0.3">
      <c r="D4394" s="147"/>
      <c r="E4394" s="147"/>
      <c r="F4394" s="148"/>
      <c r="G4394" s="147"/>
      <c r="H4394" s="147"/>
      <c r="I4394" s="121"/>
    </row>
    <row r="4395" spans="4:9" x14ac:dyDescent="0.3">
      <c r="D4395" s="147"/>
      <c r="E4395" s="147"/>
      <c r="F4395" s="148"/>
      <c r="G4395" s="147"/>
      <c r="H4395" s="147"/>
      <c r="I4395" s="121"/>
    </row>
    <row r="4396" spans="4:9" x14ac:dyDescent="0.3">
      <c r="D4396" s="147"/>
      <c r="E4396" s="147"/>
      <c r="F4396" s="148"/>
      <c r="G4396" s="147"/>
      <c r="H4396" s="147"/>
      <c r="I4396" s="121"/>
    </row>
    <row r="4397" spans="4:9" x14ac:dyDescent="0.3">
      <c r="D4397" s="147"/>
      <c r="E4397" s="147"/>
      <c r="F4397" s="148"/>
      <c r="G4397" s="147"/>
      <c r="H4397" s="147"/>
      <c r="I4397" s="121"/>
    </row>
    <row r="4398" spans="4:9" x14ac:dyDescent="0.3">
      <c r="D4398" s="147"/>
      <c r="E4398" s="147"/>
      <c r="F4398" s="148"/>
      <c r="G4398" s="147"/>
      <c r="H4398" s="147"/>
      <c r="I4398" s="121"/>
    </row>
    <row r="4399" spans="4:9" x14ac:dyDescent="0.3">
      <c r="D4399" s="147"/>
      <c r="E4399" s="147"/>
      <c r="F4399" s="148"/>
      <c r="G4399" s="147"/>
      <c r="H4399" s="147"/>
      <c r="I4399" s="121"/>
    </row>
    <row r="4400" spans="4:9" x14ac:dyDescent="0.3">
      <c r="D4400" s="147"/>
      <c r="E4400" s="147"/>
      <c r="F4400" s="148"/>
      <c r="G4400" s="147"/>
      <c r="H4400" s="147"/>
      <c r="I4400" s="121"/>
    </row>
    <row r="4401" spans="4:9" x14ac:dyDescent="0.3">
      <c r="D4401" s="147"/>
      <c r="E4401" s="147"/>
      <c r="F4401" s="148"/>
      <c r="G4401" s="147"/>
      <c r="H4401" s="147"/>
      <c r="I4401" s="121"/>
    </row>
    <row r="4402" spans="4:9" x14ac:dyDescent="0.3">
      <c r="D4402" s="147"/>
      <c r="E4402" s="147"/>
      <c r="F4402" s="148"/>
      <c r="G4402" s="147"/>
      <c r="H4402" s="147"/>
      <c r="I4402" s="121"/>
    </row>
    <row r="4403" spans="4:9" x14ac:dyDescent="0.3">
      <c r="D4403" s="147"/>
      <c r="E4403" s="147"/>
      <c r="F4403" s="148"/>
      <c r="G4403" s="147"/>
      <c r="H4403" s="147"/>
      <c r="I4403" s="121"/>
    </row>
    <row r="4404" spans="4:9" x14ac:dyDescent="0.3">
      <c r="D4404" s="147"/>
      <c r="E4404" s="147"/>
      <c r="F4404" s="148"/>
      <c r="G4404" s="147"/>
      <c r="H4404" s="147"/>
      <c r="I4404" s="121"/>
    </row>
    <row r="4405" spans="4:9" x14ac:dyDescent="0.3">
      <c r="D4405" s="147"/>
      <c r="E4405" s="147"/>
      <c r="F4405" s="148"/>
      <c r="G4405" s="147"/>
      <c r="H4405" s="147"/>
      <c r="I4405" s="121"/>
    </row>
    <row r="4406" spans="4:9" x14ac:dyDescent="0.3">
      <c r="D4406" s="147"/>
      <c r="E4406" s="147"/>
      <c r="F4406" s="148"/>
      <c r="G4406" s="147"/>
      <c r="H4406" s="147"/>
      <c r="I4406" s="121"/>
    </row>
    <row r="4407" spans="4:9" x14ac:dyDescent="0.3">
      <c r="D4407" s="147"/>
      <c r="E4407" s="147"/>
      <c r="F4407" s="148"/>
      <c r="G4407" s="147"/>
      <c r="H4407" s="147"/>
      <c r="I4407" s="121"/>
    </row>
    <row r="4408" spans="4:9" x14ac:dyDescent="0.3">
      <c r="D4408" s="147"/>
      <c r="E4408" s="147"/>
      <c r="F4408" s="148"/>
      <c r="G4408" s="147"/>
      <c r="H4408" s="147"/>
      <c r="I4408" s="121"/>
    </row>
    <row r="4409" spans="4:9" x14ac:dyDescent="0.3">
      <c r="D4409" s="147"/>
      <c r="E4409" s="147"/>
      <c r="F4409" s="148"/>
      <c r="G4409" s="147"/>
      <c r="H4409" s="147"/>
      <c r="I4409" s="121"/>
    </row>
    <row r="4410" spans="4:9" x14ac:dyDescent="0.3">
      <c r="D4410" s="147"/>
      <c r="E4410" s="147"/>
      <c r="F4410" s="148"/>
      <c r="G4410" s="147"/>
      <c r="H4410" s="147"/>
      <c r="I4410" s="121"/>
    </row>
    <row r="4411" spans="4:9" x14ac:dyDescent="0.3">
      <c r="D4411" s="147"/>
      <c r="E4411" s="147"/>
      <c r="F4411" s="148"/>
      <c r="G4411" s="147"/>
      <c r="H4411" s="147"/>
      <c r="I4411" s="121"/>
    </row>
    <row r="4412" spans="4:9" x14ac:dyDescent="0.3">
      <c r="D4412" s="147"/>
      <c r="E4412" s="147"/>
      <c r="F4412" s="148"/>
      <c r="G4412" s="147"/>
      <c r="H4412" s="147"/>
      <c r="I4412" s="121"/>
    </row>
    <row r="4413" spans="4:9" x14ac:dyDescent="0.3">
      <c r="D4413" s="147"/>
      <c r="E4413" s="147"/>
      <c r="F4413" s="148"/>
      <c r="G4413" s="147"/>
      <c r="H4413" s="147"/>
      <c r="I4413" s="121"/>
    </row>
    <row r="4414" spans="4:9" x14ac:dyDescent="0.3">
      <c r="D4414" s="147"/>
      <c r="E4414" s="147"/>
      <c r="F4414" s="148"/>
      <c r="G4414" s="147"/>
      <c r="H4414" s="147"/>
      <c r="I4414" s="121"/>
    </row>
    <row r="4415" spans="4:9" x14ac:dyDescent="0.3">
      <c r="D4415" s="147"/>
      <c r="E4415" s="147"/>
      <c r="F4415" s="148"/>
      <c r="G4415" s="147"/>
      <c r="H4415" s="147"/>
      <c r="I4415" s="121"/>
    </row>
    <row r="4416" spans="4:9" x14ac:dyDescent="0.3">
      <c r="D4416" s="147"/>
      <c r="E4416" s="147"/>
      <c r="F4416" s="148"/>
      <c r="G4416" s="147"/>
      <c r="H4416" s="147"/>
      <c r="I4416" s="121"/>
    </row>
    <row r="4417" spans="4:9" x14ac:dyDescent="0.3">
      <c r="D4417" s="147"/>
      <c r="E4417" s="147"/>
      <c r="F4417" s="148"/>
      <c r="G4417" s="147"/>
      <c r="H4417" s="147"/>
      <c r="I4417" s="121"/>
    </row>
    <row r="4418" spans="4:9" x14ac:dyDescent="0.3">
      <c r="D4418" s="147"/>
      <c r="E4418" s="147"/>
      <c r="F4418" s="148"/>
      <c r="G4418" s="147"/>
      <c r="H4418" s="147"/>
      <c r="I4418" s="121"/>
    </row>
    <row r="4419" spans="4:9" x14ac:dyDescent="0.3">
      <c r="D4419" s="147"/>
      <c r="E4419" s="147"/>
      <c r="F4419" s="148"/>
      <c r="G4419" s="147"/>
      <c r="H4419" s="147"/>
      <c r="I4419" s="121"/>
    </row>
    <row r="4420" spans="4:9" x14ac:dyDescent="0.3">
      <c r="D4420" s="147"/>
      <c r="E4420" s="147"/>
      <c r="F4420" s="148"/>
      <c r="G4420" s="147"/>
      <c r="H4420" s="147"/>
      <c r="I4420" s="121"/>
    </row>
    <row r="4421" spans="4:9" x14ac:dyDescent="0.3">
      <c r="D4421" s="147"/>
      <c r="E4421" s="147"/>
      <c r="F4421" s="148"/>
      <c r="G4421" s="147"/>
      <c r="H4421" s="147"/>
      <c r="I4421" s="121"/>
    </row>
    <row r="4422" spans="4:9" x14ac:dyDescent="0.3">
      <c r="D4422" s="147"/>
      <c r="E4422" s="147"/>
      <c r="F4422" s="148"/>
      <c r="G4422" s="147"/>
      <c r="H4422" s="147"/>
      <c r="I4422" s="121"/>
    </row>
    <row r="4423" spans="4:9" x14ac:dyDescent="0.3">
      <c r="D4423" s="147"/>
      <c r="E4423" s="147"/>
      <c r="F4423" s="148"/>
      <c r="G4423" s="147"/>
      <c r="H4423" s="147"/>
      <c r="I4423" s="121"/>
    </row>
    <row r="4424" spans="4:9" x14ac:dyDescent="0.3">
      <c r="D4424" s="147"/>
      <c r="E4424" s="147"/>
      <c r="F4424" s="148"/>
      <c r="G4424" s="147"/>
      <c r="H4424" s="147"/>
      <c r="I4424" s="121"/>
    </row>
    <row r="4425" spans="4:9" x14ac:dyDescent="0.3">
      <c r="D4425" s="147"/>
      <c r="E4425" s="147"/>
      <c r="F4425" s="148"/>
      <c r="G4425" s="147"/>
      <c r="H4425" s="147"/>
      <c r="I4425" s="121"/>
    </row>
    <row r="4426" spans="4:9" x14ac:dyDescent="0.3">
      <c r="D4426" s="147"/>
      <c r="E4426" s="147"/>
      <c r="F4426" s="148"/>
      <c r="G4426" s="147"/>
      <c r="H4426" s="147"/>
      <c r="I4426" s="121"/>
    </row>
    <row r="4427" spans="4:9" x14ac:dyDescent="0.3">
      <c r="D4427" s="147"/>
      <c r="E4427" s="147"/>
      <c r="F4427" s="148"/>
      <c r="G4427" s="147"/>
      <c r="H4427" s="147"/>
      <c r="I4427" s="121"/>
    </row>
    <row r="4428" spans="4:9" x14ac:dyDescent="0.3">
      <c r="D4428" s="147"/>
      <c r="E4428" s="147"/>
      <c r="F4428" s="148"/>
      <c r="G4428" s="147"/>
      <c r="H4428" s="147"/>
      <c r="I4428" s="121"/>
    </row>
    <row r="4429" spans="4:9" x14ac:dyDescent="0.3">
      <c r="D4429" s="147"/>
      <c r="E4429" s="147"/>
      <c r="F4429" s="148"/>
      <c r="G4429" s="147"/>
      <c r="H4429" s="147"/>
      <c r="I4429" s="121"/>
    </row>
    <row r="4430" spans="4:9" x14ac:dyDescent="0.3">
      <c r="D4430" s="147"/>
      <c r="E4430" s="147"/>
      <c r="F4430" s="148"/>
      <c r="G4430" s="147"/>
      <c r="H4430" s="147"/>
      <c r="I4430" s="121"/>
    </row>
    <row r="4431" spans="4:9" x14ac:dyDescent="0.3">
      <c r="D4431" s="147"/>
      <c r="E4431" s="147"/>
      <c r="F4431" s="148"/>
      <c r="G4431" s="147"/>
      <c r="H4431" s="147"/>
      <c r="I4431" s="121"/>
    </row>
    <row r="4432" spans="4:9" x14ac:dyDescent="0.3">
      <c r="D4432" s="147"/>
      <c r="E4432" s="147"/>
      <c r="F4432" s="148"/>
      <c r="G4432" s="147"/>
      <c r="H4432" s="147"/>
      <c r="I4432" s="121"/>
    </row>
    <row r="4433" spans="4:9" x14ac:dyDescent="0.3">
      <c r="D4433" s="147"/>
      <c r="E4433" s="147"/>
      <c r="F4433" s="148"/>
      <c r="G4433" s="147"/>
      <c r="H4433" s="147"/>
      <c r="I4433" s="121"/>
    </row>
    <row r="4434" spans="4:9" x14ac:dyDescent="0.3">
      <c r="D4434" s="147"/>
      <c r="E4434" s="147"/>
      <c r="F4434" s="148"/>
      <c r="G4434" s="147"/>
      <c r="H4434" s="147"/>
      <c r="I4434" s="121"/>
    </row>
    <row r="4435" spans="4:9" x14ac:dyDescent="0.3">
      <c r="D4435" s="147"/>
      <c r="E4435" s="147"/>
      <c r="F4435" s="148"/>
      <c r="G4435" s="147"/>
      <c r="H4435" s="147"/>
      <c r="I4435" s="121"/>
    </row>
    <row r="4436" spans="4:9" x14ac:dyDescent="0.3">
      <c r="D4436" s="147"/>
      <c r="E4436" s="147"/>
      <c r="F4436" s="148"/>
      <c r="G4436" s="147"/>
      <c r="H4436" s="147"/>
      <c r="I4436" s="121"/>
    </row>
    <row r="4437" spans="4:9" x14ac:dyDescent="0.3">
      <c r="D4437" s="147"/>
      <c r="E4437" s="147"/>
      <c r="F4437" s="148"/>
      <c r="G4437" s="147"/>
      <c r="H4437" s="147"/>
      <c r="I4437" s="121"/>
    </row>
    <row r="4438" spans="4:9" x14ac:dyDescent="0.3">
      <c r="D4438" s="147"/>
      <c r="E4438" s="147"/>
      <c r="F4438" s="148"/>
      <c r="G4438" s="147"/>
      <c r="H4438" s="147"/>
      <c r="I4438" s="121"/>
    </row>
    <row r="4439" spans="4:9" x14ac:dyDescent="0.3">
      <c r="D4439" s="147"/>
      <c r="E4439" s="147"/>
      <c r="F4439" s="148"/>
      <c r="G4439" s="147"/>
      <c r="H4439" s="147"/>
      <c r="I4439" s="121"/>
    </row>
    <row r="4440" spans="4:9" x14ac:dyDescent="0.3">
      <c r="D4440" s="147"/>
      <c r="E4440" s="147"/>
      <c r="F4440" s="148"/>
      <c r="G4440" s="147"/>
      <c r="H4440" s="147"/>
      <c r="I4440" s="121"/>
    </row>
    <row r="4441" spans="4:9" x14ac:dyDescent="0.3">
      <c r="D4441" s="147"/>
      <c r="E4441" s="147"/>
      <c r="F4441" s="148"/>
      <c r="G4441" s="147"/>
      <c r="H4441" s="147"/>
      <c r="I4441" s="121"/>
    </row>
    <row r="4442" spans="4:9" x14ac:dyDescent="0.3">
      <c r="D4442" s="147"/>
      <c r="E4442" s="147"/>
      <c r="F4442" s="148"/>
      <c r="G4442" s="147"/>
      <c r="H4442" s="147"/>
      <c r="I4442" s="121"/>
    </row>
    <row r="4443" spans="4:9" x14ac:dyDescent="0.3">
      <c r="D4443" s="147"/>
      <c r="E4443" s="147"/>
      <c r="F4443" s="148"/>
      <c r="G4443" s="147"/>
      <c r="H4443" s="147"/>
      <c r="I4443" s="121"/>
    </row>
    <row r="4444" spans="4:9" x14ac:dyDescent="0.3">
      <c r="D4444" s="147"/>
      <c r="E4444" s="147"/>
      <c r="F4444" s="148"/>
      <c r="G4444" s="147"/>
      <c r="H4444" s="147"/>
      <c r="I4444" s="121"/>
    </row>
    <row r="4445" spans="4:9" x14ac:dyDescent="0.3">
      <c r="D4445" s="147"/>
      <c r="E4445" s="147"/>
      <c r="F4445" s="148"/>
      <c r="G4445" s="147"/>
      <c r="H4445" s="147"/>
      <c r="I4445" s="121"/>
    </row>
    <row r="4446" spans="4:9" x14ac:dyDescent="0.3">
      <c r="D4446" s="147"/>
      <c r="E4446" s="147"/>
      <c r="F4446" s="148"/>
      <c r="G4446" s="147"/>
      <c r="H4446" s="147"/>
      <c r="I4446" s="121"/>
    </row>
    <row r="4447" spans="4:9" x14ac:dyDescent="0.3">
      <c r="D4447" s="147"/>
      <c r="E4447" s="147"/>
      <c r="F4447" s="148"/>
      <c r="G4447" s="147"/>
      <c r="H4447" s="147"/>
      <c r="I4447" s="121"/>
    </row>
    <row r="4448" spans="4:9" x14ac:dyDescent="0.3">
      <c r="D4448" s="147"/>
      <c r="E4448" s="147"/>
      <c r="F4448" s="148"/>
      <c r="G4448" s="147"/>
      <c r="H4448" s="147"/>
      <c r="I4448" s="121"/>
    </row>
    <row r="4449" spans="4:9" x14ac:dyDescent="0.3">
      <c r="D4449" s="147"/>
      <c r="E4449" s="147"/>
      <c r="F4449" s="148"/>
      <c r="G4449" s="147"/>
      <c r="H4449" s="147"/>
      <c r="I4449" s="121"/>
    </row>
    <row r="4450" spans="4:9" x14ac:dyDescent="0.3">
      <c r="D4450" s="147"/>
      <c r="E4450" s="147"/>
      <c r="F4450" s="148"/>
      <c r="G4450" s="147"/>
      <c r="H4450" s="147"/>
      <c r="I4450" s="121"/>
    </row>
    <row r="4451" spans="4:9" x14ac:dyDescent="0.3">
      <c r="D4451" s="147"/>
      <c r="E4451" s="147"/>
      <c r="F4451" s="148"/>
      <c r="G4451" s="147"/>
      <c r="H4451" s="147"/>
      <c r="I4451" s="121"/>
    </row>
    <row r="4452" spans="4:9" x14ac:dyDescent="0.3">
      <c r="D4452" s="147"/>
      <c r="E4452" s="147"/>
      <c r="F4452" s="148"/>
      <c r="G4452" s="147"/>
      <c r="H4452" s="147"/>
      <c r="I4452" s="121"/>
    </row>
    <row r="4453" spans="4:9" x14ac:dyDescent="0.3">
      <c r="D4453" s="147"/>
      <c r="E4453" s="147"/>
      <c r="F4453" s="148"/>
      <c r="G4453" s="147"/>
      <c r="H4453" s="147"/>
      <c r="I4453" s="121"/>
    </row>
    <row r="4454" spans="4:9" x14ac:dyDescent="0.3">
      <c r="D4454" s="147"/>
      <c r="E4454" s="147"/>
      <c r="F4454" s="148"/>
      <c r="G4454" s="147"/>
      <c r="H4454" s="147"/>
      <c r="I4454" s="121"/>
    </row>
    <row r="4455" spans="4:9" x14ac:dyDescent="0.3">
      <c r="D4455" s="147"/>
      <c r="E4455" s="147"/>
      <c r="F4455" s="148"/>
      <c r="G4455" s="147"/>
      <c r="H4455" s="147"/>
      <c r="I4455" s="121"/>
    </row>
    <row r="4456" spans="4:9" x14ac:dyDescent="0.3">
      <c r="D4456" s="147"/>
      <c r="E4456" s="147"/>
      <c r="F4456" s="148"/>
      <c r="G4456" s="147"/>
      <c r="H4456" s="147"/>
      <c r="I4456" s="121"/>
    </row>
    <row r="4457" spans="4:9" x14ac:dyDescent="0.3">
      <c r="D4457" s="147"/>
      <c r="E4457" s="147"/>
      <c r="F4457" s="148"/>
      <c r="G4457" s="147"/>
      <c r="H4457" s="147"/>
      <c r="I4457" s="121"/>
    </row>
    <row r="4458" spans="4:9" x14ac:dyDescent="0.3">
      <c r="D4458" s="147"/>
      <c r="E4458" s="147"/>
      <c r="F4458" s="148"/>
      <c r="G4458" s="147"/>
      <c r="H4458" s="147"/>
      <c r="I4458" s="121"/>
    </row>
    <row r="4459" spans="4:9" x14ac:dyDescent="0.3">
      <c r="D4459" s="147"/>
      <c r="E4459" s="147"/>
      <c r="F4459" s="148"/>
      <c r="G4459" s="147"/>
      <c r="H4459" s="147"/>
      <c r="I4459" s="121"/>
    </row>
    <row r="4460" spans="4:9" x14ac:dyDescent="0.3">
      <c r="D4460" s="147"/>
      <c r="E4460" s="147"/>
      <c r="F4460" s="148"/>
      <c r="G4460" s="147"/>
      <c r="H4460" s="147"/>
      <c r="I4460" s="121"/>
    </row>
    <row r="4461" spans="4:9" x14ac:dyDescent="0.3">
      <c r="D4461" s="147"/>
      <c r="E4461" s="147"/>
      <c r="F4461" s="148"/>
      <c r="G4461" s="147"/>
      <c r="H4461" s="147"/>
      <c r="I4461" s="121"/>
    </row>
    <row r="4462" spans="4:9" x14ac:dyDescent="0.3">
      <c r="D4462" s="147"/>
      <c r="E4462" s="147"/>
      <c r="F4462" s="148"/>
      <c r="G4462" s="147"/>
      <c r="H4462" s="147"/>
      <c r="I4462" s="121"/>
    </row>
    <row r="4463" spans="4:9" x14ac:dyDescent="0.3">
      <c r="D4463" s="147"/>
      <c r="E4463" s="147"/>
      <c r="F4463" s="148"/>
      <c r="G4463" s="147"/>
      <c r="H4463" s="147"/>
      <c r="I4463" s="121"/>
    </row>
    <row r="4464" spans="4:9" x14ac:dyDescent="0.3">
      <c r="D4464" s="147"/>
      <c r="E4464" s="147"/>
      <c r="F4464" s="148"/>
      <c r="G4464" s="147"/>
      <c r="H4464" s="147"/>
      <c r="I4464" s="121"/>
    </row>
    <row r="4465" spans="4:9" x14ac:dyDescent="0.3">
      <c r="D4465" s="147"/>
      <c r="E4465" s="147"/>
      <c r="F4465" s="148"/>
      <c r="G4465" s="147"/>
      <c r="H4465" s="147"/>
      <c r="I4465" s="121"/>
    </row>
    <row r="4466" spans="4:9" x14ac:dyDescent="0.3">
      <c r="D4466" s="147"/>
      <c r="E4466" s="147"/>
      <c r="F4466" s="148"/>
      <c r="G4466" s="147"/>
      <c r="H4466" s="147"/>
      <c r="I4466" s="121"/>
    </row>
    <row r="4467" spans="4:9" x14ac:dyDescent="0.3">
      <c r="D4467" s="147"/>
      <c r="E4467" s="147"/>
      <c r="F4467" s="148"/>
      <c r="G4467" s="147"/>
      <c r="H4467" s="147"/>
      <c r="I4467" s="121"/>
    </row>
    <row r="4468" spans="4:9" x14ac:dyDescent="0.3">
      <c r="D4468" s="147"/>
      <c r="E4468" s="147"/>
      <c r="F4468" s="148"/>
      <c r="G4468" s="147"/>
      <c r="H4468" s="147"/>
      <c r="I4468" s="121"/>
    </row>
    <row r="4469" spans="4:9" x14ac:dyDescent="0.3">
      <c r="D4469" s="147"/>
      <c r="E4469" s="147"/>
      <c r="F4469" s="148"/>
      <c r="G4469" s="147"/>
      <c r="H4469" s="147"/>
      <c r="I4469" s="121"/>
    </row>
    <row r="4470" spans="4:9" x14ac:dyDescent="0.3">
      <c r="D4470" s="147"/>
      <c r="E4470" s="147"/>
      <c r="F4470" s="148"/>
      <c r="G4470" s="147"/>
      <c r="H4470" s="147"/>
      <c r="I4470" s="121"/>
    </row>
    <row r="4471" spans="4:9" x14ac:dyDescent="0.3">
      <c r="D4471" s="147"/>
      <c r="E4471" s="147"/>
      <c r="F4471" s="148"/>
      <c r="G4471" s="147"/>
      <c r="H4471" s="147"/>
      <c r="I4471" s="121"/>
    </row>
    <row r="4472" spans="4:9" x14ac:dyDescent="0.3">
      <c r="D4472" s="147"/>
      <c r="E4472" s="147"/>
      <c r="F4472" s="148"/>
      <c r="G4472" s="147"/>
      <c r="H4472" s="147"/>
      <c r="I4472" s="121"/>
    </row>
    <row r="4473" spans="4:9" x14ac:dyDescent="0.3">
      <c r="D4473" s="147"/>
      <c r="E4473" s="147"/>
      <c r="F4473" s="148"/>
      <c r="G4473" s="147"/>
      <c r="H4473" s="147"/>
      <c r="I4473" s="121"/>
    </row>
    <row r="4474" spans="4:9" x14ac:dyDescent="0.3">
      <c r="D4474" s="147"/>
      <c r="E4474" s="147"/>
      <c r="F4474" s="148"/>
      <c r="G4474" s="147"/>
      <c r="H4474" s="147"/>
      <c r="I4474" s="121"/>
    </row>
    <row r="4475" spans="4:9" x14ac:dyDescent="0.3">
      <c r="D4475" s="147"/>
      <c r="E4475" s="147"/>
      <c r="F4475" s="148"/>
      <c r="G4475" s="147"/>
      <c r="H4475" s="147"/>
      <c r="I4475" s="121"/>
    </row>
    <row r="4476" spans="4:9" x14ac:dyDescent="0.3">
      <c r="D4476" s="147"/>
      <c r="E4476" s="147"/>
      <c r="F4476" s="148"/>
      <c r="G4476" s="147"/>
      <c r="H4476" s="147"/>
      <c r="I4476" s="121"/>
    </row>
    <row r="4477" spans="4:9" x14ac:dyDescent="0.3">
      <c r="D4477" s="147"/>
      <c r="E4477" s="147"/>
      <c r="F4477" s="148"/>
      <c r="G4477" s="147"/>
      <c r="H4477" s="147"/>
      <c r="I4477" s="121"/>
    </row>
    <row r="4478" spans="4:9" x14ac:dyDescent="0.3">
      <c r="D4478" s="147"/>
      <c r="E4478" s="147"/>
      <c r="F4478" s="148"/>
      <c r="G4478" s="147"/>
      <c r="H4478" s="147"/>
      <c r="I4478" s="121"/>
    </row>
    <row r="4479" spans="4:9" x14ac:dyDescent="0.3">
      <c r="D4479" s="147"/>
      <c r="E4479" s="147"/>
      <c r="F4479" s="148"/>
      <c r="G4479" s="147"/>
      <c r="H4479" s="147"/>
      <c r="I4479" s="121"/>
    </row>
    <row r="4480" spans="4:9" x14ac:dyDescent="0.3">
      <c r="D4480" s="147"/>
      <c r="E4480" s="147"/>
      <c r="F4480" s="148"/>
      <c r="G4480" s="147"/>
      <c r="H4480" s="147"/>
      <c r="I4480" s="121"/>
    </row>
    <row r="4481" spans="4:9" x14ac:dyDescent="0.3">
      <c r="D4481" s="147"/>
      <c r="E4481" s="147"/>
      <c r="F4481" s="148"/>
      <c r="G4481" s="147"/>
      <c r="H4481" s="147"/>
      <c r="I4481" s="121"/>
    </row>
    <row r="4482" spans="4:9" x14ac:dyDescent="0.3">
      <c r="D4482" s="147"/>
      <c r="E4482" s="147"/>
      <c r="F4482" s="148"/>
      <c r="G4482" s="147"/>
      <c r="H4482" s="147"/>
      <c r="I4482" s="121"/>
    </row>
    <row r="4483" spans="4:9" x14ac:dyDescent="0.3">
      <c r="D4483" s="147"/>
      <c r="E4483" s="147"/>
      <c r="F4483" s="148"/>
      <c r="G4483" s="147"/>
      <c r="H4483" s="147"/>
      <c r="I4483" s="121"/>
    </row>
    <row r="4484" spans="4:9" x14ac:dyDescent="0.3">
      <c r="D4484" s="147"/>
      <c r="E4484" s="147"/>
      <c r="F4484" s="148"/>
      <c r="G4484" s="147"/>
      <c r="H4484" s="147"/>
      <c r="I4484" s="121"/>
    </row>
    <row r="4485" spans="4:9" x14ac:dyDescent="0.3">
      <c r="D4485" s="147"/>
      <c r="E4485" s="147"/>
      <c r="F4485" s="148"/>
      <c r="G4485" s="147"/>
      <c r="H4485" s="147"/>
      <c r="I4485" s="121"/>
    </row>
    <row r="4486" spans="4:9" x14ac:dyDescent="0.3">
      <c r="D4486" s="147"/>
      <c r="E4486" s="147"/>
      <c r="F4486" s="148"/>
      <c r="G4486" s="147"/>
      <c r="H4486" s="147"/>
      <c r="I4486" s="121"/>
    </row>
    <row r="4487" spans="4:9" x14ac:dyDescent="0.3">
      <c r="D4487" s="147"/>
      <c r="E4487" s="147"/>
      <c r="F4487" s="148"/>
      <c r="G4487" s="147"/>
      <c r="H4487" s="147"/>
      <c r="I4487" s="121"/>
    </row>
    <row r="4488" spans="4:9" x14ac:dyDescent="0.3">
      <c r="D4488" s="147"/>
      <c r="E4488" s="147"/>
      <c r="F4488" s="148"/>
      <c r="G4488" s="147"/>
      <c r="H4488" s="147"/>
      <c r="I4488" s="121"/>
    </row>
    <row r="4489" spans="4:9" x14ac:dyDescent="0.3">
      <c r="D4489" s="147"/>
      <c r="E4489" s="147"/>
      <c r="F4489" s="148"/>
      <c r="G4489" s="147"/>
      <c r="H4489" s="147"/>
      <c r="I4489" s="121"/>
    </row>
    <row r="4490" spans="4:9" x14ac:dyDescent="0.3">
      <c r="D4490" s="147"/>
      <c r="E4490" s="147"/>
      <c r="F4490" s="148"/>
      <c r="G4490" s="147"/>
      <c r="H4490" s="147"/>
      <c r="I4490" s="121"/>
    </row>
    <row r="4491" spans="4:9" x14ac:dyDescent="0.3">
      <c r="D4491" s="147"/>
      <c r="E4491" s="147"/>
      <c r="F4491" s="148"/>
      <c r="G4491" s="147"/>
      <c r="H4491" s="147"/>
      <c r="I4491" s="121"/>
    </row>
    <row r="4492" spans="4:9" x14ac:dyDescent="0.3">
      <c r="D4492" s="147"/>
      <c r="E4492" s="147"/>
      <c r="F4492" s="148"/>
      <c r="G4492" s="147"/>
      <c r="H4492" s="147"/>
      <c r="I4492" s="121"/>
    </row>
    <row r="4493" spans="4:9" x14ac:dyDescent="0.3">
      <c r="D4493" s="147"/>
      <c r="E4493" s="147"/>
      <c r="F4493" s="148"/>
      <c r="G4493" s="147"/>
      <c r="H4493" s="147"/>
      <c r="I4493" s="121"/>
    </row>
    <row r="4494" spans="4:9" x14ac:dyDescent="0.3">
      <c r="D4494" s="147"/>
      <c r="E4494" s="147"/>
      <c r="F4494" s="148"/>
      <c r="G4494" s="147"/>
      <c r="H4494" s="147"/>
      <c r="I4494" s="121"/>
    </row>
    <row r="4495" spans="4:9" x14ac:dyDescent="0.3">
      <c r="D4495" s="147"/>
      <c r="E4495" s="147"/>
      <c r="F4495" s="148"/>
      <c r="G4495" s="147"/>
      <c r="H4495" s="147"/>
      <c r="I4495" s="121"/>
    </row>
    <row r="4496" spans="4:9" x14ac:dyDescent="0.3">
      <c r="D4496" s="147"/>
      <c r="E4496" s="147"/>
      <c r="F4496" s="148"/>
      <c r="G4496" s="147"/>
      <c r="H4496" s="147"/>
      <c r="I4496" s="121"/>
    </row>
    <row r="4497" spans="4:9" x14ac:dyDescent="0.3">
      <c r="D4497" s="147"/>
      <c r="E4497" s="147"/>
      <c r="F4497" s="148"/>
      <c r="G4497" s="147"/>
      <c r="H4497" s="147"/>
      <c r="I4497" s="121"/>
    </row>
    <row r="4498" spans="4:9" x14ac:dyDescent="0.3">
      <c r="D4498" s="147"/>
      <c r="E4498" s="147"/>
      <c r="F4498" s="148"/>
      <c r="G4498" s="147"/>
      <c r="H4498" s="147"/>
      <c r="I4498" s="121"/>
    </row>
    <row r="4499" spans="4:9" x14ac:dyDescent="0.3">
      <c r="D4499" s="147"/>
      <c r="E4499" s="147"/>
      <c r="F4499" s="148"/>
      <c r="G4499" s="147"/>
      <c r="H4499" s="147"/>
      <c r="I4499" s="121"/>
    </row>
    <row r="4500" spans="4:9" x14ac:dyDescent="0.3">
      <c r="D4500" s="147"/>
      <c r="E4500" s="147"/>
      <c r="F4500" s="148"/>
      <c r="G4500" s="147"/>
      <c r="H4500" s="147"/>
      <c r="I4500" s="121"/>
    </row>
    <row r="4501" spans="4:9" x14ac:dyDescent="0.3">
      <c r="D4501" s="147"/>
      <c r="E4501" s="147"/>
      <c r="F4501" s="148"/>
      <c r="G4501" s="147"/>
      <c r="H4501" s="147"/>
      <c r="I4501" s="121"/>
    </row>
    <row r="4502" spans="4:9" x14ac:dyDescent="0.3">
      <c r="D4502" s="147"/>
      <c r="E4502" s="147"/>
      <c r="F4502" s="148"/>
      <c r="G4502" s="147"/>
      <c r="H4502" s="147"/>
      <c r="I4502" s="121"/>
    </row>
    <row r="4503" spans="4:9" x14ac:dyDescent="0.3">
      <c r="D4503" s="147"/>
      <c r="E4503" s="147"/>
      <c r="F4503" s="148"/>
      <c r="G4503" s="147"/>
      <c r="H4503" s="147"/>
      <c r="I4503" s="121"/>
    </row>
    <row r="4504" spans="4:9" x14ac:dyDescent="0.3">
      <c r="D4504" s="147"/>
      <c r="E4504" s="147"/>
      <c r="F4504" s="148"/>
      <c r="G4504" s="147"/>
      <c r="H4504" s="147"/>
      <c r="I4504" s="121"/>
    </row>
    <row r="4505" spans="4:9" x14ac:dyDescent="0.3">
      <c r="D4505" s="147"/>
      <c r="E4505" s="147"/>
      <c r="F4505" s="148"/>
      <c r="G4505" s="147"/>
      <c r="H4505" s="147"/>
      <c r="I4505" s="121"/>
    </row>
    <row r="4506" spans="4:9" x14ac:dyDescent="0.3">
      <c r="D4506" s="147"/>
      <c r="E4506" s="147"/>
      <c r="F4506" s="148"/>
      <c r="G4506" s="147"/>
      <c r="H4506" s="147"/>
      <c r="I4506" s="121"/>
    </row>
    <row r="4507" spans="4:9" x14ac:dyDescent="0.3">
      <c r="D4507" s="147"/>
      <c r="E4507" s="147"/>
      <c r="F4507" s="148"/>
      <c r="G4507" s="147"/>
      <c r="H4507" s="147"/>
      <c r="I4507" s="121"/>
    </row>
    <row r="4508" spans="4:9" x14ac:dyDescent="0.3">
      <c r="D4508" s="147"/>
      <c r="E4508" s="147"/>
      <c r="F4508" s="148"/>
      <c r="G4508" s="147"/>
      <c r="H4508" s="147"/>
      <c r="I4508" s="121"/>
    </row>
    <row r="4509" spans="4:9" x14ac:dyDescent="0.3">
      <c r="D4509" s="147"/>
      <c r="E4509" s="147"/>
      <c r="F4509" s="148"/>
      <c r="G4509" s="147"/>
      <c r="H4509" s="147"/>
      <c r="I4509" s="121"/>
    </row>
    <row r="4510" spans="4:9" x14ac:dyDescent="0.3">
      <c r="D4510" s="147"/>
      <c r="E4510" s="147"/>
      <c r="F4510" s="148"/>
      <c r="G4510" s="147"/>
      <c r="H4510" s="147"/>
      <c r="I4510" s="121"/>
    </row>
    <row r="4511" spans="4:9" x14ac:dyDescent="0.3">
      <c r="D4511" s="147"/>
      <c r="E4511" s="147"/>
      <c r="F4511" s="148"/>
      <c r="G4511" s="147"/>
      <c r="H4511" s="147"/>
      <c r="I4511" s="121"/>
    </row>
    <row r="4512" spans="4:9" x14ac:dyDescent="0.3">
      <c r="D4512" s="147"/>
      <c r="E4512" s="147"/>
      <c r="F4512" s="148"/>
      <c r="G4512" s="147"/>
      <c r="H4512" s="147"/>
      <c r="I4512" s="121"/>
    </row>
    <row r="4513" spans="4:9" x14ac:dyDescent="0.3">
      <c r="D4513" s="147"/>
      <c r="E4513" s="147"/>
      <c r="F4513" s="148"/>
      <c r="G4513" s="147"/>
      <c r="H4513" s="147"/>
      <c r="I4513" s="121"/>
    </row>
    <row r="4514" spans="4:9" x14ac:dyDescent="0.3">
      <c r="D4514" s="147"/>
      <c r="E4514" s="147"/>
      <c r="F4514" s="148"/>
      <c r="G4514" s="147"/>
      <c r="H4514" s="147"/>
      <c r="I4514" s="121"/>
    </row>
    <row r="4515" spans="4:9" x14ac:dyDescent="0.3">
      <c r="D4515" s="147"/>
      <c r="E4515" s="147"/>
      <c r="F4515" s="148"/>
      <c r="G4515" s="147"/>
      <c r="H4515" s="147"/>
      <c r="I4515" s="121"/>
    </row>
    <row r="4516" spans="4:9" x14ac:dyDescent="0.3">
      <c r="D4516" s="147"/>
      <c r="E4516" s="147"/>
      <c r="F4516" s="148"/>
      <c r="G4516" s="147"/>
      <c r="H4516" s="147"/>
      <c r="I4516" s="121"/>
    </row>
    <row r="4517" spans="4:9" x14ac:dyDescent="0.3">
      <c r="D4517" s="147"/>
      <c r="E4517" s="147"/>
      <c r="F4517" s="148"/>
      <c r="G4517" s="147"/>
      <c r="H4517" s="147"/>
      <c r="I4517" s="121"/>
    </row>
    <row r="4518" spans="4:9" x14ac:dyDescent="0.3">
      <c r="D4518" s="147"/>
      <c r="E4518" s="147"/>
      <c r="F4518" s="148"/>
      <c r="G4518" s="147"/>
      <c r="H4518" s="147"/>
      <c r="I4518" s="121"/>
    </row>
    <row r="4519" spans="4:9" x14ac:dyDescent="0.3">
      <c r="D4519" s="147"/>
      <c r="E4519" s="147"/>
      <c r="F4519" s="148"/>
      <c r="G4519" s="147"/>
      <c r="H4519" s="147"/>
      <c r="I4519" s="121"/>
    </row>
    <row r="4520" spans="4:9" x14ac:dyDescent="0.3">
      <c r="D4520" s="147"/>
      <c r="E4520" s="147"/>
      <c r="F4520" s="148"/>
      <c r="G4520" s="147"/>
      <c r="H4520" s="147"/>
      <c r="I4520" s="121"/>
    </row>
    <row r="4521" spans="4:9" x14ac:dyDescent="0.3">
      <c r="D4521" s="147"/>
      <c r="E4521" s="147"/>
      <c r="F4521" s="148"/>
      <c r="G4521" s="147"/>
      <c r="H4521" s="147"/>
      <c r="I4521" s="121"/>
    </row>
    <row r="4522" spans="4:9" x14ac:dyDescent="0.3">
      <c r="D4522" s="147"/>
      <c r="E4522" s="147"/>
      <c r="F4522" s="148"/>
      <c r="G4522" s="147"/>
      <c r="H4522" s="147"/>
      <c r="I4522" s="121"/>
    </row>
    <row r="4523" spans="4:9" x14ac:dyDescent="0.3">
      <c r="D4523" s="147"/>
      <c r="E4523" s="147"/>
      <c r="F4523" s="148"/>
      <c r="G4523" s="147"/>
      <c r="H4523" s="147"/>
      <c r="I4523" s="121"/>
    </row>
    <row r="4524" spans="4:9" x14ac:dyDescent="0.3">
      <c r="D4524" s="147"/>
      <c r="E4524" s="147"/>
      <c r="F4524" s="148"/>
      <c r="G4524" s="147"/>
      <c r="H4524" s="147"/>
      <c r="I4524" s="121"/>
    </row>
    <row r="4525" spans="4:9" x14ac:dyDescent="0.3">
      <c r="D4525" s="147"/>
      <c r="E4525" s="147"/>
      <c r="F4525" s="148"/>
      <c r="G4525" s="147"/>
      <c r="H4525" s="147"/>
      <c r="I4525" s="121"/>
    </row>
    <row r="4526" spans="4:9" x14ac:dyDescent="0.3">
      <c r="D4526" s="147"/>
      <c r="E4526" s="147"/>
      <c r="F4526" s="148"/>
      <c r="G4526" s="147"/>
      <c r="H4526" s="147"/>
      <c r="I4526" s="121"/>
    </row>
    <row r="4527" spans="4:9" x14ac:dyDescent="0.3">
      <c r="D4527" s="147"/>
      <c r="E4527" s="147"/>
      <c r="F4527" s="148"/>
      <c r="G4527" s="147"/>
      <c r="H4527" s="147"/>
      <c r="I4527" s="121"/>
    </row>
    <row r="4528" spans="4:9" x14ac:dyDescent="0.3">
      <c r="D4528" s="147"/>
      <c r="E4528" s="147"/>
      <c r="F4528" s="148"/>
      <c r="G4528" s="147"/>
      <c r="H4528" s="147"/>
      <c r="I4528" s="121"/>
    </row>
    <row r="4529" spans="4:9" x14ac:dyDescent="0.3">
      <c r="D4529" s="147"/>
      <c r="E4529" s="147"/>
      <c r="F4529" s="148"/>
      <c r="G4529" s="147"/>
      <c r="H4529" s="147"/>
      <c r="I4529" s="121"/>
    </row>
    <row r="4530" spans="4:9" x14ac:dyDescent="0.3">
      <c r="D4530" s="147"/>
      <c r="E4530" s="147"/>
      <c r="F4530" s="148"/>
      <c r="G4530" s="147"/>
      <c r="H4530" s="147"/>
      <c r="I4530" s="121"/>
    </row>
    <row r="4531" spans="4:9" x14ac:dyDescent="0.3">
      <c r="D4531" s="147"/>
      <c r="E4531" s="147"/>
      <c r="F4531" s="148"/>
      <c r="G4531" s="147"/>
      <c r="H4531" s="147"/>
      <c r="I4531" s="121"/>
    </row>
    <row r="4532" spans="4:9" x14ac:dyDescent="0.3">
      <c r="D4532" s="147"/>
      <c r="E4532" s="147"/>
      <c r="F4532" s="148"/>
      <c r="G4532" s="147"/>
      <c r="H4532" s="147"/>
      <c r="I4532" s="121"/>
    </row>
    <row r="4533" spans="4:9" x14ac:dyDescent="0.3">
      <c r="D4533" s="147"/>
      <c r="E4533" s="147"/>
      <c r="F4533" s="148"/>
      <c r="G4533" s="147"/>
      <c r="H4533" s="147"/>
      <c r="I4533" s="121"/>
    </row>
    <row r="4534" spans="4:9" x14ac:dyDescent="0.3">
      <c r="D4534" s="147"/>
      <c r="E4534" s="147"/>
      <c r="F4534" s="148"/>
      <c r="G4534" s="147"/>
      <c r="H4534" s="147"/>
      <c r="I4534" s="121"/>
    </row>
    <row r="4535" spans="4:9" x14ac:dyDescent="0.3">
      <c r="D4535" s="147"/>
      <c r="E4535" s="147"/>
      <c r="F4535" s="148"/>
      <c r="G4535" s="147"/>
      <c r="H4535" s="147"/>
      <c r="I4535" s="121"/>
    </row>
    <row r="4536" spans="4:9" x14ac:dyDescent="0.3">
      <c r="D4536" s="147"/>
      <c r="E4536" s="147"/>
      <c r="F4536" s="148"/>
      <c r="G4536" s="147"/>
      <c r="H4536" s="147"/>
      <c r="I4536" s="121"/>
    </row>
    <row r="4537" spans="4:9" x14ac:dyDescent="0.3">
      <c r="D4537" s="147"/>
      <c r="E4537" s="147"/>
      <c r="F4537" s="148"/>
      <c r="G4537" s="147"/>
      <c r="H4537" s="147"/>
      <c r="I4537" s="121"/>
    </row>
    <row r="4538" spans="4:9" x14ac:dyDescent="0.3">
      <c r="D4538" s="147"/>
      <c r="E4538" s="147"/>
      <c r="F4538" s="148"/>
      <c r="G4538" s="147"/>
      <c r="H4538" s="147"/>
      <c r="I4538" s="121"/>
    </row>
    <row r="4539" spans="4:9" x14ac:dyDescent="0.3">
      <c r="D4539" s="147"/>
      <c r="E4539" s="147"/>
      <c r="F4539" s="148"/>
      <c r="G4539" s="147"/>
      <c r="H4539" s="147"/>
      <c r="I4539" s="121"/>
    </row>
    <row r="4540" spans="4:9" x14ac:dyDescent="0.3">
      <c r="D4540" s="147"/>
      <c r="E4540" s="147"/>
      <c r="F4540" s="148"/>
      <c r="G4540" s="147"/>
      <c r="H4540" s="147"/>
      <c r="I4540" s="121"/>
    </row>
    <row r="4541" spans="4:9" x14ac:dyDescent="0.3">
      <c r="D4541" s="147"/>
      <c r="E4541" s="147"/>
      <c r="F4541" s="148"/>
      <c r="G4541" s="147"/>
      <c r="H4541" s="147"/>
      <c r="I4541" s="121"/>
    </row>
    <row r="4542" spans="4:9" x14ac:dyDescent="0.3">
      <c r="D4542" s="147"/>
      <c r="E4542" s="147"/>
      <c r="F4542" s="148"/>
      <c r="G4542" s="147"/>
      <c r="H4542" s="147"/>
      <c r="I4542" s="121"/>
    </row>
    <row r="4543" spans="4:9" x14ac:dyDescent="0.3">
      <c r="D4543" s="147"/>
      <c r="E4543" s="147"/>
      <c r="F4543" s="148"/>
      <c r="G4543" s="147"/>
      <c r="H4543" s="147"/>
      <c r="I4543" s="121"/>
    </row>
    <row r="4544" spans="4:9" x14ac:dyDescent="0.3">
      <c r="D4544" s="147"/>
      <c r="E4544" s="147"/>
      <c r="F4544" s="148"/>
      <c r="G4544" s="147"/>
      <c r="H4544" s="147"/>
      <c r="I4544" s="121"/>
    </row>
    <row r="4545" spans="4:9" x14ac:dyDescent="0.3">
      <c r="D4545" s="147"/>
      <c r="E4545" s="147"/>
      <c r="F4545" s="148"/>
      <c r="G4545" s="147"/>
      <c r="H4545" s="147"/>
      <c r="I4545" s="121"/>
    </row>
    <row r="4546" spans="4:9" x14ac:dyDescent="0.3">
      <c r="D4546" s="147"/>
      <c r="E4546" s="147"/>
      <c r="F4546" s="148"/>
      <c r="G4546" s="147"/>
      <c r="H4546" s="147"/>
      <c r="I4546" s="121"/>
    </row>
    <row r="4547" spans="4:9" x14ac:dyDescent="0.3">
      <c r="D4547" s="147"/>
      <c r="E4547" s="147"/>
      <c r="F4547" s="148"/>
      <c r="G4547" s="147"/>
      <c r="H4547" s="147"/>
      <c r="I4547" s="121"/>
    </row>
    <row r="4548" spans="4:9" x14ac:dyDescent="0.3">
      <c r="D4548" s="147"/>
      <c r="E4548" s="147"/>
      <c r="F4548" s="148"/>
      <c r="G4548" s="147"/>
      <c r="H4548" s="147"/>
      <c r="I4548" s="121"/>
    </row>
    <row r="4549" spans="4:9" x14ac:dyDescent="0.3">
      <c r="D4549" s="147"/>
      <c r="E4549" s="147"/>
      <c r="F4549" s="148"/>
      <c r="G4549" s="147"/>
      <c r="H4549" s="147"/>
      <c r="I4549" s="121"/>
    </row>
    <row r="4550" spans="4:9" x14ac:dyDescent="0.3">
      <c r="D4550" s="147"/>
      <c r="E4550" s="147"/>
      <c r="F4550" s="148"/>
      <c r="G4550" s="147"/>
      <c r="H4550" s="147"/>
      <c r="I4550" s="121"/>
    </row>
    <row r="4551" spans="4:9" x14ac:dyDescent="0.3">
      <c r="D4551" s="147"/>
      <c r="E4551" s="147"/>
      <c r="F4551" s="148"/>
      <c r="G4551" s="147"/>
      <c r="H4551" s="147"/>
      <c r="I4551" s="121"/>
    </row>
    <row r="4552" spans="4:9" x14ac:dyDescent="0.3">
      <c r="D4552" s="147"/>
      <c r="E4552" s="147"/>
      <c r="F4552" s="148"/>
      <c r="G4552" s="147"/>
      <c r="H4552" s="147"/>
      <c r="I4552" s="121"/>
    </row>
    <row r="4553" spans="4:9" x14ac:dyDescent="0.3">
      <c r="D4553" s="147"/>
      <c r="E4553" s="147"/>
      <c r="F4553" s="148"/>
      <c r="G4553" s="147"/>
      <c r="H4553" s="147"/>
      <c r="I4553" s="121"/>
    </row>
    <row r="4554" spans="4:9" x14ac:dyDescent="0.3">
      <c r="D4554" s="147"/>
      <c r="E4554" s="147"/>
      <c r="F4554" s="148"/>
      <c r="G4554" s="147"/>
      <c r="H4554" s="147"/>
      <c r="I4554" s="121"/>
    </row>
    <row r="4555" spans="4:9" x14ac:dyDescent="0.3">
      <c r="D4555" s="147"/>
      <c r="E4555" s="147"/>
      <c r="F4555" s="148"/>
      <c r="G4555" s="147"/>
      <c r="H4555" s="147"/>
      <c r="I4555" s="121"/>
    </row>
    <row r="4556" spans="4:9" x14ac:dyDescent="0.3">
      <c r="D4556" s="147"/>
      <c r="E4556" s="147"/>
      <c r="F4556" s="148"/>
      <c r="G4556" s="147"/>
      <c r="H4556" s="147"/>
      <c r="I4556" s="121"/>
    </row>
    <row r="4557" spans="4:9" x14ac:dyDescent="0.3">
      <c r="D4557" s="147"/>
      <c r="E4557" s="147"/>
      <c r="F4557" s="148"/>
      <c r="G4557" s="147"/>
      <c r="H4557" s="147"/>
      <c r="I4557" s="121"/>
    </row>
    <row r="4558" spans="4:9" x14ac:dyDescent="0.3">
      <c r="D4558" s="147"/>
      <c r="E4558" s="147"/>
      <c r="F4558" s="148"/>
      <c r="G4558" s="147"/>
      <c r="H4558" s="147"/>
      <c r="I4558" s="121"/>
    </row>
    <row r="4559" spans="4:9" x14ac:dyDescent="0.3">
      <c r="D4559" s="147"/>
      <c r="E4559" s="147"/>
      <c r="F4559" s="148"/>
      <c r="G4559" s="147"/>
      <c r="H4559" s="147"/>
      <c r="I4559" s="121"/>
    </row>
    <row r="4560" spans="4:9" x14ac:dyDescent="0.3">
      <c r="D4560" s="147"/>
      <c r="E4560" s="147"/>
      <c r="F4560" s="148"/>
      <c r="G4560" s="147"/>
      <c r="H4560" s="147"/>
      <c r="I4560" s="121"/>
    </row>
    <row r="4561" spans="4:9" x14ac:dyDescent="0.3">
      <c r="D4561" s="147"/>
      <c r="E4561" s="147"/>
      <c r="F4561" s="148"/>
      <c r="G4561" s="147"/>
      <c r="H4561" s="147"/>
      <c r="I4561" s="121"/>
    </row>
    <row r="4562" spans="4:9" x14ac:dyDescent="0.3">
      <c r="D4562" s="147"/>
      <c r="E4562" s="147"/>
      <c r="F4562" s="148"/>
      <c r="G4562" s="147"/>
      <c r="H4562" s="147"/>
      <c r="I4562" s="121"/>
    </row>
    <row r="4563" spans="4:9" x14ac:dyDescent="0.3">
      <c r="D4563" s="147"/>
      <c r="E4563" s="147"/>
      <c r="F4563" s="148"/>
      <c r="G4563" s="147"/>
      <c r="H4563" s="147"/>
      <c r="I4563" s="121"/>
    </row>
    <row r="4564" spans="4:9" x14ac:dyDescent="0.3">
      <c r="D4564" s="147"/>
      <c r="E4564" s="147"/>
      <c r="F4564" s="148"/>
      <c r="G4564" s="147"/>
      <c r="H4564" s="147"/>
      <c r="I4564" s="121"/>
    </row>
    <row r="4565" spans="4:9" x14ac:dyDescent="0.3">
      <c r="D4565" s="147"/>
      <c r="E4565" s="147"/>
      <c r="F4565" s="148"/>
      <c r="G4565" s="147"/>
      <c r="H4565" s="147"/>
      <c r="I4565" s="121"/>
    </row>
    <row r="4566" spans="4:9" x14ac:dyDescent="0.3">
      <c r="D4566" s="147"/>
      <c r="E4566" s="147"/>
      <c r="F4566" s="148"/>
      <c r="G4566" s="147"/>
      <c r="H4566" s="147"/>
      <c r="I4566" s="121"/>
    </row>
    <row r="4567" spans="4:9" x14ac:dyDescent="0.3">
      <c r="D4567" s="147"/>
      <c r="E4567" s="147"/>
      <c r="F4567" s="148"/>
      <c r="G4567" s="147"/>
      <c r="H4567" s="147"/>
      <c r="I4567" s="121"/>
    </row>
    <row r="4568" spans="4:9" x14ac:dyDescent="0.3">
      <c r="D4568" s="147"/>
      <c r="E4568" s="147"/>
      <c r="F4568" s="148"/>
      <c r="G4568" s="147"/>
      <c r="H4568" s="147"/>
      <c r="I4568" s="121"/>
    </row>
    <row r="4569" spans="4:9" x14ac:dyDescent="0.3">
      <c r="D4569" s="147"/>
      <c r="E4569" s="147"/>
      <c r="F4569" s="148"/>
      <c r="G4569" s="147"/>
      <c r="H4569" s="147"/>
      <c r="I4569" s="121"/>
    </row>
    <row r="4570" spans="4:9" x14ac:dyDescent="0.3">
      <c r="D4570" s="147"/>
      <c r="E4570" s="147"/>
      <c r="F4570" s="148"/>
      <c r="G4570" s="147"/>
      <c r="H4570" s="147"/>
      <c r="I4570" s="121"/>
    </row>
    <row r="4571" spans="4:9" x14ac:dyDescent="0.3">
      <c r="D4571" s="147"/>
      <c r="E4571" s="147"/>
      <c r="F4571" s="148"/>
      <c r="G4571" s="147"/>
      <c r="H4571" s="147"/>
      <c r="I4571" s="121"/>
    </row>
    <row r="4572" spans="4:9" x14ac:dyDescent="0.3">
      <c r="D4572" s="147"/>
      <c r="E4572" s="147"/>
      <c r="F4572" s="148"/>
      <c r="G4572" s="147"/>
      <c r="H4572" s="147"/>
      <c r="I4572" s="121"/>
    </row>
    <row r="4573" spans="4:9" x14ac:dyDescent="0.3">
      <c r="D4573" s="147"/>
      <c r="E4573" s="147"/>
      <c r="F4573" s="148"/>
      <c r="G4573" s="147"/>
      <c r="H4573" s="147"/>
      <c r="I4573" s="121"/>
    </row>
    <row r="4574" spans="4:9" x14ac:dyDescent="0.3">
      <c r="D4574" s="147"/>
      <c r="E4574" s="147"/>
      <c r="F4574" s="148"/>
      <c r="G4574" s="147"/>
      <c r="H4574" s="147"/>
      <c r="I4574" s="121"/>
    </row>
    <row r="4575" spans="4:9" x14ac:dyDescent="0.3">
      <c r="D4575" s="147"/>
      <c r="E4575" s="147"/>
      <c r="F4575" s="148"/>
      <c r="G4575" s="147"/>
      <c r="H4575" s="147"/>
      <c r="I4575" s="121"/>
    </row>
    <row r="4576" spans="4:9" x14ac:dyDescent="0.3">
      <c r="D4576" s="147"/>
      <c r="E4576" s="147"/>
      <c r="F4576" s="148"/>
      <c r="G4576" s="147"/>
      <c r="H4576" s="147"/>
      <c r="I4576" s="121"/>
    </row>
    <row r="4577" spans="4:9" x14ac:dyDescent="0.3">
      <c r="D4577" s="147"/>
      <c r="E4577" s="147"/>
      <c r="F4577" s="148"/>
      <c r="G4577" s="147"/>
      <c r="H4577" s="147"/>
      <c r="I4577" s="121"/>
    </row>
    <row r="4578" spans="4:9" x14ac:dyDescent="0.3">
      <c r="D4578" s="147"/>
      <c r="E4578" s="147"/>
      <c r="F4578" s="148"/>
      <c r="G4578" s="147"/>
      <c r="H4578" s="147"/>
      <c r="I4578" s="121"/>
    </row>
    <row r="4579" spans="4:9" x14ac:dyDescent="0.3">
      <c r="D4579" s="147"/>
      <c r="E4579" s="147"/>
      <c r="F4579" s="148"/>
      <c r="G4579" s="147"/>
      <c r="H4579" s="147"/>
      <c r="I4579" s="121"/>
    </row>
    <row r="4580" spans="4:9" x14ac:dyDescent="0.3">
      <c r="D4580" s="147"/>
      <c r="E4580" s="147"/>
      <c r="F4580" s="148"/>
      <c r="G4580" s="147"/>
      <c r="H4580" s="147"/>
      <c r="I4580" s="121"/>
    </row>
    <row r="4581" spans="4:9" x14ac:dyDescent="0.3">
      <c r="D4581" s="147"/>
      <c r="E4581" s="147"/>
      <c r="F4581" s="148"/>
      <c r="G4581" s="147"/>
      <c r="H4581" s="147"/>
      <c r="I4581" s="121"/>
    </row>
    <row r="4582" spans="4:9" x14ac:dyDescent="0.3">
      <c r="D4582" s="147"/>
      <c r="E4582" s="147"/>
      <c r="F4582" s="148"/>
      <c r="G4582" s="147"/>
      <c r="H4582" s="147"/>
      <c r="I4582" s="121"/>
    </row>
    <row r="4583" spans="4:9" x14ac:dyDescent="0.3">
      <c r="D4583" s="147"/>
      <c r="E4583" s="147"/>
      <c r="F4583" s="148"/>
      <c r="G4583" s="147"/>
      <c r="H4583" s="147"/>
      <c r="I4583" s="121"/>
    </row>
    <row r="4584" spans="4:9" x14ac:dyDescent="0.3">
      <c r="D4584" s="147"/>
      <c r="E4584" s="147"/>
      <c r="F4584" s="148"/>
      <c r="G4584" s="147"/>
      <c r="H4584" s="147"/>
      <c r="I4584" s="121"/>
    </row>
    <row r="4585" spans="4:9" x14ac:dyDescent="0.3">
      <c r="D4585" s="147"/>
      <c r="E4585" s="147"/>
      <c r="F4585" s="148"/>
      <c r="G4585" s="147"/>
      <c r="H4585" s="147"/>
      <c r="I4585" s="121"/>
    </row>
    <row r="4586" spans="4:9" x14ac:dyDescent="0.3">
      <c r="D4586" s="147"/>
      <c r="E4586" s="147"/>
      <c r="F4586" s="148"/>
      <c r="G4586" s="147"/>
      <c r="H4586" s="147"/>
      <c r="I4586" s="121"/>
    </row>
    <row r="4587" spans="4:9" x14ac:dyDescent="0.3">
      <c r="D4587" s="147"/>
      <c r="E4587" s="147"/>
      <c r="F4587" s="148"/>
      <c r="G4587" s="147"/>
      <c r="H4587" s="147"/>
      <c r="I4587" s="121"/>
    </row>
    <row r="4588" spans="4:9" x14ac:dyDescent="0.3">
      <c r="D4588" s="147"/>
      <c r="E4588" s="147"/>
      <c r="F4588" s="148"/>
      <c r="G4588" s="147"/>
      <c r="H4588" s="147"/>
      <c r="I4588" s="121"/>
    </row>
    <row r="4589" spans="4:9" x14ac:dyDescent="0.3">
      <c r="D4589" s="147"/>
      <c r="E4589" s="147"/>
      <c r="F4589" s="148"/>
      <c r="G4589" s="147"/>
      <c r="H4589" s="147"/>
      <c r="I4589" s="121"/>
    </row>
    <row r="4590" spans="4:9" x14ac:dyDescent="0.3">
      <c r="D4590" s="147"/>
      <c r="E4590" s="147"/>
      <c r="F4590" s="148"/>
      <c r="G4590" s="147"/>
      <c r="H4590" s="147"/>
      <c r="I4590" s="121"/>
    </row>
    <row r="4591" spans="4:9" x14ac:dyDescent="0.3">
      <c r="D4591" s="147"/>
      <c r="E4591" s="147"/>
      <c r="F4591" s="148"/>
      <c r="G4591" s="147"/>
      <c r="H4591" s="147"/>
      <c r="I4591" s="121"/>
    </row>
    <row r="4592" spans="4:9" x14ac:dyDescent="0.3">
      <c r="D4592" s="147"/>
      <c r="E4592" s="147"/>
      <c r="F4592" s="148"/>
      <c r="G4592" s="147"/>
      <c r="H4592" s="147"/>
      <c r="I4592" s="121"/>
    </row>
    <row r="4593" spans="4:9" x14ac:dyDescent="0.3">
      <c r="D4593" s="147"/>
      <c r="E4593" s="147"/>
      <c r="F4593" s="148"/>
      <c r="G4593" s="147"/>
      <c r="H4593" s="147"/>
      <c r="I4593" s="121"/>
    </row>
    <row r="4594" spans="4:9" x14ac:dyDescent="0.3">
      <c r="D4594" s="147"/>
      <c r="E4594" s="147"/>
      <c r="F4594" s="148"/>
      <c r="G4594" s="147"/>
      <c r="H4594" s="147"/>
      <c r="I4594" s="121"/>
    </row>
    <row r="4595" spans="4:9" x14ac:dyDescent="0.3">
      <c r="D4595" s="147"/>
      <c r="E4595" s="147"/>
      <c r="F4595" s="148"/>
      <c r="G4595" s="147"/>
      <c r="H4595" s="147"/>
      <c r="I4595" s="121"/>
    </row>
    <row r="4596" spans="4:9" x14ac:dyDescent="0.3">
      <c r="D4596" s="147"/>
      <c r="E4596" s="147"/>
      <c r="F4596" s="148"/>
      <c r="G4596" s="147"/>
      <c r="H4596" s="147"/>
      <c r="I4596" s="121"/>
    </row>
    <row r="4597" spans="4:9" x14ac:dyDescent="0.3">
      <c r="D4597" s="147"/>
      <c r="E4597" s="147"/>
      <c r="F4597" s="148"/>
      <c r="G4597" s="147"/>
      <c r="H4597" s="147"/>
      <c r="I4597" s="121"/>
    </row>
    <row r="4598" spans="4:9" x14ac:dyDescent="0.3">
      <c r="D4598" s="147"/>
      <c r="E4598" s="147"/>
      <c r="F4598" s="148"/>
      <c r="G4598" s="147"/>
      <c r="H4598" s="147"/>
      <c r="I4598" s="121"/>
    </row>
    <row r="4599" spans="4:9" x14ac:dyDescent="0.3">
      <c r="D4599" s="147"/>
      <c r="E4599" s="147"/>
      <c r="F4599" s="148"/>
      <c r="G4599" s="147"/>
      <c r="H4599" s="147"/>
      <c r="I4599" s="121"/>
    </row>
    <row r="4600" spans="4:9" x14ac:dyDescent="0.3">
      <c r="D4600" s="147"/>
      <c r="E4600" s="147"/>
      <c r="F4600" s="148"/>
      <c r="G4600" s="147"/>
      <c r="H4600" s="147"/>
      <c r="I4600" s="121"/>
    </row>
    <row r="4601" spans="4:9" x14ac:dyDescent="0.3">
      <c r="D4601" s="147"/>
      <c r="E4601" s="147"/>
      <c r="F4601" s="148"/>
      <c r="G4601" s="147"/>
      <c r="H4601" s="147"/>
      <c r="I4601" s="121"/>
    </row>
    <row r="4602" spans="4:9" x14ac:dyDescent="0.3">
      <c r="D4602" s="147"/>
      <c r="E4602" s="147"/>
      <c r="F4602" s="148"/>
      <c r="G4602" s="147"/>
      <c r="H4602" s="147"/>
      <c r="I4602" s="121"/>
    </row>
    <row r="4603" spans="4:9" x14ac:dyDescent="0.3">
      <c r="D4603" s="147"/>
      <c r="E4603" s="147"/>
      <c r="F4603" s="148"/>
      <c r="G4603" s="147"/>
      <c r="H4603" s="147"/>
      <c r="I4603" s="121"/>
    </row>
    <row r="4604" spans="4:9" x14ac:dyDescent="0.3">
      <c r="D4604" s="147"/>
      <c r="E4604" s="147"/>
      <c r="F4604" s="148"/>
      <c r="G4604" s="147"/>
      <c r="H4604" s="147"/>
      <c r="I4604" s="121"/>
    </row>
    <row r="4605" spans="4:9" x14ac:dyDescent="0.3">
      <c r="D4605" s="147"/>
      <c r="E4605" s="147"/>
      <c r="F4605" s="148"/>
      <c r="G4605" s="147"/>
      <c r="H4605" s="147"/>
      <c r="I4605" s="121"/>
    </row>
    <row r="4606" spans="4:9" x14ac:dyDescent="0.3">
      <c r="D4606" s="147"/>
      <c r="E4606" s="147"/>
      <c r="F4606" s="148"/>
      <c r="G4606" s="147"/>
      <c r="H4606" s="147"/>
      <c r="I4606" s="121"/>
    </row>
    <row r="4607" spans="4:9" x14ac:dyDescent="0.3">
      <c r="D4607" s="147"/>
      <c r="E4607" s="147"/>
      <c r="F4607" s="148"/>
      <c r="G4607" s="147"/>
      <c r="H4607" s="147"/>
      <c r="I4607" s="121"/>
    </row>
    <row r="4608" spans="4:9" x14ac:dyDescent="0.3">
      <c r="D4608" s="147"/>
      <c r="E4608" s="147"/>
      <c r="F4608" s="148"/>
      <c r="G4608" s="147"/>
      <c r="H4608" s="147"/>
      <c r="I4608" s="121"/>
    </row>
    <row r="4609" spans="4:9" x14ac:dyDescent="0.3">
      <c r="D4609" s="147"/>
      <c r="E4609" s="147"/>
      <c r="F4609" s="148"/>
      <c r="G4609" s="147"/>
      <c r="H4609" s="147"/>
      <c r="I4609" s="121"/>
    </row>
    <row r="4610" spans="4:9" x14ac:dyDescent="0.3">
      <c r="D4610" s="147"/>
      <c r="E4610" s="147"/>
      <c r="F4610" s="148"/>
      <c r="G4610" s="147"/>
      <c r="H4610" s="147"/>
      <c r="I4610" s="121"/>
    </row>
    <row r="4611" spans="4:9" x14ac:dyDescent="0.3">
      <c r="D4611" s="147"/>
      <c r="E4611" s="147"/>
      <c r="F4611" s="148"/>
      <c r="G4611" s="147"/>
      <c r="H4611" s="147"/>
      <c r="I4611" s="121"/>
    </row>
    <row r="4612" spans="4:9" x14ac:dyDescent="0.3">
      <c r="D4612" s="147"/>
      <c r="E4612" s="147"/>
      <c r="F4612" s="148"/>
      <c r="G4612" s="147"/>
      <c r="H4612" s="147"/>
      <c r="I4612" s="121"/>
    </row>
    <row r="4613" spans="4:9" x14ac:dyDescent="0.3">
      <c r="D4613" s="147"/>
      <c r="E4613" s="147"/>
      <c r="F4613" s="148"/>
      <c r="G4613" s="147"/>
      <c r="H4613" s="147"/>
      <c r="I4613" s="121"/>
    </row>
    <row r="4614" spans="4:9" x14ac:dyDescent="0.3">
      <c r="D4614" s="147"/>
      <c r="E4614" s="147"/>
      <c r="F4614" s="148"/>
      <c r="G4614" s="147"/>
      <c r="H4614" s="147"/>
      <c r="I4614" s="121"/>
    </row>
    <row r="4615" spans="4:9" x14ac:dyDescent="0.3">
      <c r="D4615" s="147"/>
      <c r="E4615" s="147"/>
      <c r="F4615" s="148"/>
      <c r="G4615" s="147"/>
      <c r="H4615" s="147"/>
      <c r="I4615" s="121"/>
    </row>
    <row r="4616" spans="4:9" x14ac:dyDescent="0.3">
      <c r="D4616" s="147"/>
      <c r="E4616" s="147"/>
      <c r="F4616" s="148"/>
      <c r="G4616" s="147"/>
      <c r="H4616" s="147"/>
      <c r="I4616" s="121"/>
    </row>
    <row r="4617" spans="4:9" x14ac:dyDescent="0.3">
      <c r="D4617" s="147"/>
      <c r="E4617" s="147"/>
      <c r="F4617" s="148"/>
      <c r="G4617" s="147"/>
      <c r="H4617" s="147"/>
      <c r="I4617" s="121"/>
    </row>
    <row r="4618" spans="4:9" x14ac:dyDescent="0.3">
      <c r="D4618" s="147"/>
      <c r="E4618" s="147"/>
      <c r="F4618" s="148"/>
      <c r="G4618" s="147"/>
      <c r="H4618" s="147"/>
      <c r="I4618" s="121"/>
    </row>
    <row r="4619" spans="4:9" x14ac:dyDescent="0.3">
      <c r="D4619" s="147"/>
      <c r="E4619" s="147"/>
      <c r="F4619" s="148"/>
      <c r="G4619" s="147"/>
      <c r="H4619" s="147"/>
      <c r="I4619" s="121"/>
    </row>
    <row r="4620" spans="4:9" x14ac:dyDescent="0.3">
      <c r="D4620" s="147"/>
      <c r="E4620" s="147"/>
      <c r="F4620" s="148"/>
      <c r="G4620" s="147"/>
      <c r="H4620" s="147"/>
      <c r="I4620" s="121"/>
    </row>
    <row r="4621" spans="4:9" x14ac:dyDescent="0.3">
      <c r="D4621" s="147"/>
      <c r="E4621" s="147"/>
      <c r="F4621" s="148"/>
      <c r="G4621" s="147"/>
      <c r="H4621" s="147"/>
      <c r="I4621" s="121"/>
    </row>
    <row r="4622" spans="4:9" x14ac:dyDescent="0.3">
      <c r="D4622" s="147"/>
      <c r="E4622" s="147"/>
      <c r="F4622" s="148"/>
      <c r="G4622" s="147"/>
      <c r="H4622" s="147"/>
      <c r="I4622" s="121"/>
    </row>
    <row r="4623" spans="4:9" x14ac:dyDescent="0.3">
      <c r="D4623" s="147"/>
      <c r="E4623" s="147"/>
      <c r="F4623" s="148"/>
      <c r="G4623" s="147"/>
      <c r="H4623" s="147"/>
      <c r="I4623" s="121"/>
    </row>
    <row r="4624" spans="4:9" x14ac:dyDescent="0.3">
      <c r="D4624" s="147"/>
      <c r="E4624" s="147"/>
      <c r="F4624" s="148"/>
      <c r="G4624" s="147"/>
      <c r="H4624" s="147"/>
      <c r="I4624" s="121"/>
    </row>
    <row r="4625" spans="4:9" x14ac:dyDescent="0.3">
      <c r="D4625" s="147"/>
      <c r="E4625" s="147"/>
      <c r="F4625" s="148"/>
      <c r="G4625" s="147"/>
      <c r="H4625" s="147"/>
      <c r="I4625" s="121"/>
    </row>
    <row r="4626" spans="4:9" x14ac:dyDescent="0.3">
      <c r="D4626" s="147"/>
      <c r="E4626" s="147"/>
      <c r="F4626" s="148"/>
      <c r="G4626" s="147"/>
      <c r="H4626" s="147"/>
      <c r="I4626" s="121"/>
    </row>
    <row r="4627" spans="4:9" x14ac:dyDescent="0.3">
      <c r="D4627" s="147"/>
      <c r="E4627" s="147"/>
      <c r="F4627" s="148"/>
      <c r="G4627" s="147"/>
      <c r="H4627" s="147"/>
      <c r="I4627" s="121"/>
    </row>
    <row r="4628" spans="4:9" x14ac:dyDescent="0.3">
      <c r="D4628" s="147"/>
      <c r="E4628" s="147"/>
      <c r="F4628" s="148"/>
      <c r="G4628" s="147"/>
      <c r="H4628" s="147"/>
      <c r="I4628" s="121"/>
    </row>
    <row r="4629" spans="4:9" x14ac:dyDescent="0.3">
      <c r="D4629" s="147"/>
      <c r="E4629" s="147"/>
      <c r="F4629" s="148"/>
      <c r="G4629" s="147"/>
      <c r="H4629" s="147"/>
      <c r="I4629" s="121"/>
    </row>
    <row r="4630" spans="4:9" x14ac:dyDescent="0.3">
      <c r="D4630" s="147"/>
      <c r="E4630" s="147"/>
      <c r="F4630" s="148"/>
      <c r="G4630" s="147"/>
      <c r="H4630" s="147"/>
      <c r="I4630" s="121"/>
    </row>
    <row r="4631" spans="4:9" x14ac:dyDescent="0.3">
      <c r="D4631" s="147"/>
      <c r="E4631" s="147"/>
      <c r="F4631" s="148"/>
      <c r="G4631" s="147"/>
      <c r="H4631" s="147"/>
      <c r="I4631" s="121"/>
    </row>
    <row r="4632" spans="4:9" x14ac:dyDescent="0.3">
      <c r="D4632" s="147"/>
      <c r="E4632" s="147"/>
      <c r="F4632" s="148"/>
      <c r="G4632" s="147"/>
      <c r="H4632" s="147"/>
      <c r="I4632" s="121"/>
    </row>
    <row r="4633" spans="4:9" x14ac:dyDescent="0.3">
      <c r="D4633" s="147"/>
      <c r="E4633" s="147"/>
      <c r="F4633" s="148"/>
      <c r="G4633" s="147"/>
      <c r="H4633" s="147"/>
      <c r="I4633" s="121"/>
    </row>
    <row r="4634" spans="4:9" x14ac:dyDescent="0.3">
      <c r="D4634" s="147"/>
      <c r="E4634" s="147"/>
      <c r="F4634" s="148"/>
      <c r="G4634" s="147"/>
      <c r="H4634" s="147"/>
      <c r="I4634" s="121"/>
    </row>
    <row r="4635" spans="4:9" x14ac:dyDescent="0.3">
      <c r="D4635" s="147"/>
      <c r="E4635" s="147"/>
      <c r="F4635" s="148"/>
      <c r="G4635" s="147"/>
      <c r="H4635" s="147"/>
      <c r="I4635" s="121"/>
    </row>
    <row r="4636" spans="4:9" x14ac:dyDescent="0.3">
      <c r="D4636" s="147"/>
      <c r="E4636" s="147"/>
      <c r="F4636" s="148"/>
      <c r="G4636" s="147"/>
      <c r="H4636" s="147"/>
      <c r="I4636" s="121"/>
    </row>
    <row r="4637" spans="4:9" x14ac:dyDescent="0.3">
      <c r="D4637" s="147"/>
      <c r="E4637" s="147"/>
      <c r="F4637" s="148"/>
      <c r="G4637" s="147"/>
      <c r="H4637" s="147"/>
      <c r="I4637" s="121"/>
    </row>
    <row r="4638" spans="4:9" x14ac:dyDescent="0.3">
      <c r="D4638" s="147"/>
      <c r="E4638" s="147"/>
      <c r="F4638" s="148"/>
      <c r="G4638" s="147"/>
      <c r="H4638" s="147"/>
      <c r="I4638" s="121"/>
    </row>
    <row r="4639" spans="4:9" x14ac:dyDescent="0.3">
      <c r="D4639" s="147"/>
      <c r="E4639" s="147"/>
      <c r="F4639" s="148"/>
      <c r="G4639" s="147"/>
      <c r="H4639" s="147"/>
      <c r="I4639" s="121"/>
    </row>
    <row r="4640" spans="4:9" x14ac:dyDescent="0.3">
      <c r="D4640" s="147"/>
      <c r="E4640" s="147"/>
      <c r="F4640" s="148"/>
      <c r="G4640" s="147"/>
      <c r="H4640" s="147"/>
      <c r="I4640" s="121"/>
    </row>
    <row r="4641" spans="4:9" x14ac:dyDescent="0.3">
      <c r="D4641" s="147"/>
      <c r="E4641" s="147"/>
      <c r="F4641" s="148"/>
      <c r="G4641" s="147"/>
      <c r="H4641" s="147"/>
      <c r="I4641" s="121"/>
    </row>
    <row r="4642" spans="4:9" x14ac:dyDescent="0.3">
      <c r="D4642" s="147"/>
      <c r="E4642" s="147"/>
      <c r="F4642" s="148"/>
      <c r="G4642" s="147"/>
      <c r="H4642" s="147"/>
      <c r="I4642" s="121"/>
    </row>
    <row r="4643" spans="4:9" x14ac:dyDescent="0.3">
      <c r="D4643" s="147"/>
      <c r="E4643" s="147"/>
      <c r="F4643" s="148"/>
      <c r="G4643" s="147"/>
      <c r="H4643" s="147"/>
      <c r="I4643" s="121"/>
    </row>
    <row r="4644" spans="4:9" x14ac:dyDescent="0.3">
      <c r="D4644" s="147"/>
      <c r="E4644" s="147"/>
      <c r="F4644" s="148"/>
      <c r="G4644" s="147"/>
      <c r="H4644" s="147"/>
      <c r="I4644" s="121"/>
    </row>
    <row r="4645" spans="4:9" x14ac:dyDescent="0.3">
      <c r="D4645" s="147"/>
      <c r="E4645" s="147"/>
      <c r="F4645" s="148"/>
      <c r="G4645" s="147"/>
      <c r="H4645" s="147"/>
      <c r="I4645" s="121"/>
    </row>
    <row r="4646" spans="4:9" x14ac:dyDescent="0.3">
      <c r="D4646" s="147"/>
      <c r="E4646" s="147"/>
      <c r="F4646" s="148"/>
      <c r="G4646" s="147"/>
      <c r="H4646" s="147"/>
      <c r="I4646" s="121"/>
    </row>
    <row r="4647" spans="4:9" x14ac:dyDescent="0.3">
      <c r="D4647" s="147"/>
      <c r="E4647" s="147"/>
      <c r="F4647" s="148"/>
      <c r="G4647" s="147"/>
      <c r="H4647" s="147"/>
      <c r="I4647" s="121"/>
    </row>
    <row r="4648" spans="4:9" x14ac:dyDescent="0.3">
      <c r="D4648" s="147"/>
      <c r="E4648" s="147"/>
      <c r="F4648" s="148"/>
      <c r="G4648" s="147"/>
      <c r="H4648" s="147"/>
      <c r="I4648" s="121"/>
    </row>
    <row r="4649" spans="4:9" x14ac:dyDescent="0.3">
      <c r="D4649" s="147"/>
      <c r="E4649" s="147"/>
      <c r="F4649" s="148"/>
      <c r="G4649" s="147"/>
      <c r="H4649" s="147"/>
      <c r="I4649" s="121"/>
    </row>
    <row r="4650" spans="4:9" x14ac:dyDescent="0.3">
      <c r="D4650" s="147"/>
      <c r="E4650" s="147"/>
      <c r="F4650" s="148"/>
      <c r="G4650" s="147"/>
      <c r="H4650" s="147"/>
      <c r="I4650" s="121"/>
    </row>
    <row r="4651" spans="4:9" x14ac:dyDescent="0.3">
      <c r="D4651" s="147"/>
      <c r="E4651" s="147"/>
      <c r="F4651" s="148"/>
      <c r="G4651" s="147"/>
      <c r="H4651" s="147"/>
      <c r="I4651" s="121"/>
    </row>
    <row r="4652" spans="4:9" x14ac:dyDescent="0.3">
      <c r="D4652" s="147"/>
      <c r="E4652" s="147"/>
      <c r="F4652" s="148"/>
      <c r="G4652" s="147"/>
      <c r="H4652" s="147"/>
      <c r="I4652" s="121"/>
    </row>
    <row r="4653" spans="4:9" x14ac:dyDescent="0.3">
      <c r="D4653" s="147"/>
      <c r="E4653" s="147"/>
      <c r="F4653" s="148"/>
      <c r="G4653" s="147"/>
      <c r="H4653" s="147"/>
      <c r="I4653" s="121"/>
    </row>
    <row r="4654" spans="4:9" x14ac:dyDescent="0.3">
      <c r="D4654" s="147"/>
      <c r="E4654" s="147"/>
      <c r="F4654" s="148"/>
      <c r="G4654" s="147"/>
      <c r="H4654" s="147"/>
      <c r="I4654" s="121"/>
    </row>
    <row r="4655" spans="4:9" x14ac:dyDescent="0.3">
      <c r="D4655" s="147"/>
      <c r="E4655" s="147"/>
      <c r="F4655" s="148"/>
      <c r="G4655" s="147"/>
      <c r="H4655" s="147"/>
      <c r="I4655" s="121"/>
    </row>
    <row r="4656" spans="4:9" x14ac:dyDescent="0.3">
      <c r="D4656" s="147"/>
      <c r="E4656" s="147"/>
      <c r="F4656" s="148"/>
      <c r="G4656" s="147"/>
      <c r="H4656" s="147"/>
      <c r="I4656" s="121"/>
    </row>
    <row r="4657" spans="4:9" x14ac:dyDescent="0.3">
      <c r="D4657" s="147"/>
      <c r="E4657" s="147"/>
      <c r="F4657" s="148"/>
      <c r="G4657" s="147"/>
      <c r="H4657" s="147"/>
      <c r="I4657" s="121"/>
    </row>
    <row r="4658" spans="4:9" x14ac:dyDescent="0.3">
      <c r="D4658" s="147"/>
      <c r="E4658" s="147"/>
      <c r="F4658" s="148"/>
      <c r="G4658" s="147"/>
      <c r="H4658" s="147"/>
      <c r="I4658" s="121"/>
    </row>
    <row r="4659" spans="4:9" x14ac:dyDescent="0.3">
      <c r="D4659" s="147"/>
      <c r="E4659" s="147"/>
      <c r="F4659" s="148"/>
      <c r="G4659" s="147"/>
      <c r="H4659" s="147"/>
      <c r="I4659" s="121"/>
    </row>
    <row r="4660" spans="4:9" x14ac:dyDescent="0.3">
      <c r="D4660" s="147"/>
      <c r="E4660" s="147"/>
      <c r="F4660" s="148"/>
      <c r="G4660" s="147"/>
      <c r="H4660" s="147"/>
      <c r="I4660" s="121"/>
    </row>
    <row r="4661" spans="4:9" x14ac:dyDescent="0.3">
      <c r="D4661" s="147"/>
      <c r="E4661" s="147"/>
      <c r="F4661" s="148"/>
      <c r="G4661" s="147"/>
      <c r="H4661" s="147"/>
      <c r="I4661" s="121"/>
    </row>
    <row r="4662" spans="4:9" x14ac:dyDescent="0.3">
      <c r="D4662" s="147"/>
      <c r="E4662" s="147"/>
      <c r="F4662" s="148"/>
      <c r="G4662" s="147"/>
      <c r="H4662" s="147"/>
      <c r="I4662" s="121"/>
    </row>
    <row r="4663" spans="4:9" x14ac:dyDescent="0.3">
      <c r="D4663" s="147"/>
      <c r="E4663" s="147"/>
      <c r="F4663" s="148"/>
      <c r="G4663" s="147"/>
      <c r="H4663" s="147"/>
      <c r="I4663" s="121"/>
    </row>
    <row r="4664" spans="4:9" x14ac:dyDescent="0.3">
      <c r="D4664" s="147"/>
      <c r="E4664" s="147"/>
      <c r="F4664" s="148"/>
      <c r="G4664" s="147"/>
      <c r="H4664" s="147"/>
      <c r="I4664" s="121"/>
    </row>
    <row r="4665" spans="4:9" x14ac:dyDescent="0.3">
      <c r="D4665" s="147"/>
      <c r="E4665" s="147"/>
      <c r="F4665" s="148"/>
      <c r="G4665" s="147"/>
      <c r="H4665" s="147"/>
      <c r="I4665" s="121"/>
    </row>
    <row r="4666" spans="4:9" x14ac:dyDescent="0.3">
      <c r="D4666" s="147"/>
      <c r="E4666" s="147"/>
      <c r="F4666" s="148"/>
      <c r="G4666" s="147"/>
      <c r="H4666" s="147"/>
      <c r="I4666" s="121"/>
    </row>
    <row r="4667" spans="4:9" x14ac:dyDescent="0.3">
      <c r="D4667" s="147"/>
      <c r="E4667" s="147"/>
      <c r="F4667" s="148"/>
      <c r="G4667" s="147"/>
      <c r="H4667" s="147"/>
      <c r="I4667" s="121"/>
    </row>
    <row r="4668" spans="4:9" x14ac:dyDescent="0.3">
      <c r="D4668" s="147"/>
      <c r="E4668" s="147"/>
      <c r="F4668" s="148"/>
      <c r="G4668" s="147"/>
      <c r="H4668" s="147"/>
      <c r="I4668" s="121"/>
    </row>
    <row r="4669" spans="4:9" x14ac:dyDescent="0.3">
      <c r="D4669" s="147"/>
      <c r="E4669" s="147"/>
      <c r="F4669" s="148"/>
      <c r="G4669" s="147"/>
      <c r="H4669" s="147"/>
      <c r="I4669" s="121"/>
    </row>
    <row r="4670" spans="4:9" x14ac:dyDescent="0.3">
      <c r="D4670" s="147"/>
      <c r="E4670" s="147"/>
      <c r="F4670" s="148"/>
      <c r="G4670" s="147"/>
      <c r="H4670" s="147"/>
      <c r="I4670" s="121"/>
    </row>
    <row r="4671" spans="4:9" x14ac:dyDescent="0.3">
      <c r="D4671" s="147"/>
      <c r="E4671" s="147"/>
      <c r="F4671" s="148"/>
      <c r="G4671" s="147"/>
      <c r="H4671" s="147"/>
      <c r="I4671" s="121"/>
    </row>
    <row r="4672" spans="4:9" x14ac:dyDescent="0.3">
      <c r="D4672" s="147"/>
      <c r="E4672" s="147"/>
      <c r="F4672" s="148"/>
      <c r="G4672" s="147"/>
      <c r="H4672" s="147"/>
      <c r="I4672" s="121"/>
    </row>
    <row r="4673" spans="4:9" x14ac:dyDescent="0.3">
      <c r="D4673" s="147"/>
      <c r="E4673" s="147"/>
      <c r="F4673" s="148"/>
      <c r="G4673" s="147"/>
      <c r="H4673" s="147"/>
      <c r="I4673" s="121"/>
    </row>
    <row r="4674" spans="4:9" x14ac:dyDescent="0.3">
      <c r="D4674" s="147"/>
      <c r="E4674" s="147"/>
      <c r="F4674" s="148"/>
      <c r="G4674" s="147"/>
      <c r="H4674" s="147"/>
      <c r="I4674" s="121"/>
    </row>
    <row r="4675" spans="4:9" x14ac:dyDescent="0.3">
      <c r="D4675" s="147"/>
      <c r="E4675" s="147"/>
      <c r="F4675" s="148"/>
      <c r="G4675" s="147"/>
      <c r="H4675" s="147"/>
      <c r="I4675" s="121"/>
    </row>
    <row r="4676" spans="4:9" x14ac:dyDescent="0.3">
      <c r="D4676" s="147"/>
      <c r="E4676" s="147"/>
      <c r="F4676" s="148"/>
      <c r="G4676" s="147"/>
      <c r="H4676" s="147"/>
      <c r="I4676" s="121"/>
    </row>
    <row r="4677" spans="4:9" x14ac:dyDescent="0.3">
      <c r="D4677" s="147"/>
      <c r="E4677" s="147"/>
      <c r="F4677" s="148"/>
      <c r="G4677" s="147"/>
      <c r="H4677" s="147"/>
      <c r="I4677" s="121"/>
    </row>
    <row r="4678" spans="4:9" x14ac:dyDescent="0.3">
      <c r="D4678" s="147"/>
      <c r="E4678" s="147"/>
      <c r="F4678" s="148"/>
      <c r="G4678" s="147"/>
      <c r="H4678" s="147"/>
      <c r="I4678" s="121"/>
    </row>
    <row r="4679" spans="4:9" x14ac:dyDescent="0.3">
      <c r="D4679" s="147"/>
      <c r="E4679" s="147"/>
      <c r="F4679" s="148"/>
      <c r="G4679" s="147"/>
      <c r="H4679" s="147"/>
      <c r="I4679" s="121"/>
    </row>
    <row r="4680" spans="4:9" x14ac:dyDescent="0.3">
      <c r="D4680" s="147"/>
      <c r="E4680" s="147"/>
      <c r="F4680" s="148"/>
      <c r="G4680" s="147"/>
      <c r="H4680" s="147"/>
      <c r="I4680" s="121"/>
    </row>
    <row r="4681" spans="4:9" x14ac:dyDescent="0.3">
      <c r="D4681" s="147"/>
      <c r="E4681" s="147"/>
      <c r="F4681" s="148"/>
      <c r="G4681" s="147"/>
      <c r="H4681" s="147"/>
      <c r="I4681" s="121"/>
    </row>
    <row r="4682" spans="4:9" x14ac:dyDescent="0.3">
      <c r="D4682" s="147"/>
      <c r="E4682" s="147"/>
      <c r="F4682" s="148"/>
      <c r="G4682" s="147"/>
      <c r="H4682" s="147"/>
      <c r="I4682" s="121"/>
    </row>
    <row r="4683" spans="4:9" x14ac:dyDescent="0.3">
      <c r="D4683" s="147"/>
      <c r="E4683" s="147"/>
      <c r="F4683" s="148"/>
      <c r="G4683" s="147"/>
      <c r="H4683" s="147"/>
      <c r="I4683" s="121"/>
    </row>
    <row r="4684" spans="4:9" x14ac:dyDescent="0.3">
      <c r="D4684" s="147"/>
      <c r="E4684" s="147"/>
      <c r="F4684" s="148"/>
      <c r="G4684" s="147"/>
      <c r="H4684" s="147"/>
      <c r="I4684" s="121"/>
    </row>
    <row r="4685" spans="4:9" x14ac:dyDescent="0.3">
      <c r="D4685" s="147"/>
      <c r="E4685" s="147"/>
      <c r="F4685" s="148"/>
      <c r="G4685" s="147"/>
      <c r="H4685" s="147"/>
      <c r="I4685" s="121"/>
    </row>
    <row r="4686" spans="4:9" x14ac:dyDescent="0.3">
      <c r="D4686" s="147"/>
      <c r="E4686" s="147"/>
      <c r="F4686" s="148"/>
      <c r="G4686" s="147"/>
      <c r="H4686" s="147"/>
      <c r="I4686" s="121"/>
    </row>
    <row r="4687" spans="4:9" x14ac:dyDescent="0.3">
      <c r="D4687" s="147"/>
      <c r="E4687" s="147"/>
      <c r="F4687" s="148"/>
      <c r="G4687" s="147"/>
      <c r="H4687" s="147"/>
      <c r="I4687" s="121"/>
    </row>
    <row r="4688" spans="4:9" x14ac:dyDescent="0.3">
      <c r="D4688" s="147"/>
      <c r="E4688" s="147"/>
      <c r="F4688" s="148"/>
      <c r="G4688" s="147"/>
      <c r="H4688" s="147"/>
      <c r="I4688" s="121"/>
    </row>
    <row r="4689" spans="4:9" x14ac:dyDescent="0.3">
      <c r="D4689" s="147"/>
      <c r="E4689" s="147"/>
      <c r="F4689" s="148"/>
      <c r="G4689" s="147"/>
      <c r="H4689" s="147"/>
      <c r="I4689" s="121"/>
    </row>
    <row r="4690" spans="4:9" x14ac:dyDescent="0.3">
      <c r="D4690" s="147"/>
      <c r="E4690" s="147"/>
      <c r="F4690" s="148"/>
      <c r="G4690" s="147"/>
      <c r="H4690" s="147"/>
      <c r="I4690" s="121"/>
    </row>
    <row r="4691" spans="4:9" x14ac:dyDescent="0.3">
      <c r="D4691" s="147"/>
      <c r="E4691" s="147"/>
      <c r="F4691" s="148"/>
      <c r="G4691" s="147"/>
      <c r="H4691" s="147"/>
      <c r="I4691" s="121"/>
    </row>
    <row r="4692" spans="4:9" x14ac:dyDescent="0.3">
      <c r="D4692" s="147"/>
      <c r="E4692" s="147"/>
      <c r="F4692" s="148"/>
      <c r="G4692" s="147"/>
      <c r="H4692" s="147"/>
      <c r="I4692" s="121"/>
    </row>
    <row r="4693" spans="4:9" x14ac:dyDescent="0.3">
      <c r="D4693" s="147"/>
      <c r="E4693" s="147"/>
      <c r="F4693" s="148"/>
      <c r="G4693" s="147"/>
      <c r="H4693" s="147"/>
      <c r="I4693" s="121"/>
    </row>
    <row r="4694" spans="4:9" x14ac:dyDescent="0.3">
      <c r="D4694" s="147"/>
      <c r="E4694" s="147"/>
      <c r="F4694" s="148"/>
      <c r="G4694" s="147"/>
      <c r="H4694" s="147"/>
      <c r="I4694" s="121"/>
    </row>
    <row r="4695" spans="4:9" x14ac:dyDescent="0.3">
      <c r="D4695" s="147"/>
      <c r="E4695" s="147"/>
      <c r="F4695" s="148"/>
      <c r="G4695" s="147"/>
      <c r="H4695" s="147"/>
      <c r="I4695" s="121"/>
    </row>
    <row r="4696" spans="4:9" x14ac:dyDescent="0.3">
      <c r="D4696" s="147"/>
      <c r="E4696" s="147"/>
      <c r="F4696" s="148"/>
      <c r="G4696" s="147"/>
      <c r="H4696" s="147"/>
      <c r="I4696" s="121"/>
    </row>
    <row r="4697" spans="4:9" x14ac:dyDescent="0.3">
      <c r="D4697" s="147"/>
      <c r="E4697" s="147"/>
      <c r="F4697" s="148"/>
      <c r="G4697" s="147"/>
      <c r="H4697" s="147"/>
      <c r="I4697" s="121"/>
    </row>
    <row r="4698" spans="4:9" x14ac:dyDescent="0.3">
      <c r="D4698" s="147"/>
      <c r="E4698" s="147"/>
      <c r="F4698" s="148"/>
      <c r="G4698" s="147"/>
      <c r="H4698" s="147"/>
      <c r="I4698" s="121"/>
    </row>
    <row r="4699" spans="4:9" x14ac:dyDescent="0.3">
      <c r="D4699" s="147"/>
      <c r="E4699" s="147"/>
      <c r="F4699" s="148"/>
      <c r="G4699" s="147"/>
      <c r="H4699" s="147"/>
      <c r="I4699" s="121"/>
    </row>
    <row r="4700" spans="4:9" x14ac:dyDescent="0.3">
      <c r="D4700" s="147"/>
      <c r="E4700" s="147"/>
      <c r="F4700" s="148"/>
      <c r="G4700" s="147"/>
      <c r="H4700" s="147"/>
      <c r="I4700" s="121"/>
    </row>
    <row r="4701" spans="4:9" x14ac:dyDescent="0.3">
      <c r="D4701" s="147"/>
      <c r="E4701" s="147"/>
      <c r="F4701" s="148"/>
      <c r="G4701" s="147"/>
      <c r="H4701" s="147"/>
      <c r="I4701" s="121"/>
    </row>
    <row r="4702" spans="4:9" x14ac:dyDescent="0.3">
      <c r="D4702" s="147"/>
      <c r="E4702" s="147"/>
      <c r="F4702" s="148"/>
      <c r="G4702" s="147"/>
      <c r="H4702" s="147"/>
      <c r="I4702" s="121"/>
    </row>
    <row r="4703" spans="4:9" x14ac:dyDescent="0.3">
      <c r="D4703" s="147"/>
      <c r="E4703" s="147"/>
      <c r="F4703" s="148"/>
      <c r="G4703" s="147"/>
      <c r="H4703" s="147"/>
      <c r="I4703" s="121"/>
    </row>
    <row r="4704" spans="4:9" x14ac:dyDescent="0.3">
      <c r="D4704" s="147"/>
      <c r="E4704" s="147"/>
      <c r="F4704" s="148"/>
      <c r="G4704" s="147"/>
      <c r="H4704" s="147"/>
      <c r="I4704" s="121"/>
    </row>
    <row r="4705" spans="4:9" x14ac:dyDescent="0.3">
      <c r="D4705" s="147"/>
      <c r="E4705" s="147"/>
      <c r="F4705" s="148"/>
      <c r="G4705" s="147"/>
      <c r="H4705" s="147"/>
      <c r="I4705" s="121"/>
    </row>
    <row r="4706" spans="4:9" x14ac:dyDescent="0.3">
      <c r="D4706" s="147"/>
      <c r="E4706" s="147"/>
      <c r="F4706" s="148"/>
      <c r="G4706" s="147"/>
      <c r="H4706" s="147"/>
      <c r="I4706" s="121"/>
    </row>
    <row r="4707" spans="4:9" x14ac:dyDescent="0.3">
      <c r="D4707" s="147"/>
      <c r="E4707" s="147"/>
      <c r="F4707" s="148"/>
      <c r="G4707" s="147"/>
      <c r="H4707" s="147"/>
      <c r="I4707" s="121"/>
    </row>
    <row r="4708" spans="4:9" x14ac:dyDescent="0.3">
      <c r="D4708" s="147"/>
      <c r="E4708" s="147"/>
      <c r="F4708" s="148"/>
      <c r="G4708" s="147"/>
      <c r="H4708" s="147"/>
      <c r="I4708" s="121"/>
    </row>
    <row r="4709" spans="4:9" x14ac:dyDescent="0.3">
      <c r="D4709" s="147"/>
      <c r="E4709" s="147"/>
      <c r="F4709" s="148"/>
      <c r="G4709" s="147"/>
      <c r="H4709" s="147"/>
      <c r="I4709" s="121"/>
    </row>
    <row r="4710" spans="4:9" x14ac:dyDescent="0.3">
      <c r="D4710" s="147"/>
      <c r="E4710" s="147"/>
      <c r="F4710" s="148"/>
      <c r="G4710" s="147"/>
      <c r="H4710" s="147"/>
      <c r="I4710" s="121"/>
    </row>
    <row r="4711" spans="4:9" x14ac:dyDescent="0.3">
      <c r="D4711" s="147"/>
      <c r="E4711" s="147"/>
      <c r="F4711" s="148"/>
      <c r="G4711" s="147"/>
      <c r="H4711" s="147"/>
      <c r="I4711" s="121"/>
    </row>
    <row r="4712" spans="4:9" x14ac:dyDescent="0.3">
      <c r="D4712" s="147"/>
      <c r="E4712" s="147"/>
      <c r="F4712" s="148"/>
      <c r="G4712" s="147"/>
      <c r="H4712" s="147"/>
      <c r="I4712" s="121"/>
    </row>
    <row r="4713" spans="4:9" x14ac:dyDescent="0.3">
      <c r="D4713" s="147"/>
      <c r="E4713" s="147"/>
      <c r="F4713" s="148"/>
      <c r="G4713" s="147"/>
      <c r="H4713" s="147"/>
      <c r="I4713" s="121"/>
    </row>
    <row r="4714" spans="4:9" x14ac:dyDescent="0.3">
      <c r="D4714" s="147"/>
      <c r="E4714" s="147"/>
      <c r="F4714" s="148"/>
      <c r="G4714" s="147"/>
      <c r="H4714" s="147"/>
      <c r="I4714" s="121"/>
    </row>
    <row r="4715" spans="4:9" x14ac:dyDescent="0.3">
      <c r="D4715" s="147"/>
      <c r="E4715" s="147"/>
      <c r="F4715" s="148"/>
      <c r="G4715" s="147"/>
      <c r="H4715" s="147"/>
      <c r="I4715" s="121"/>
    </row>
    <row r="4716" spans="4:9" x14ac:dyDescent="0.3">
      <c r="D4716" s="147"/>
      <c r="E4716" s="147"/>
      <c r="F4716" s="148"/>
      <c r="G4716" s="147"/>
      <c r="H4716" s="147"/>
      <c r="I4716" s="121"/>
    </row>
    <row r="4717" spans="4:9" x14ac:dyDescent="0.3">
      <c r="D4717" s="147"/>
      <c r="E4717" s="147"/>
      <c r="F4717" s="148"/>
      <c r="G4717" s="147"/>
      <c r="H4717" s="147"/>
      <c r="I4717" s="121"/>
    </row>
    <row r="4718" spans="4:9" x14ac:dyDescent="0.3">
      <c r="D4718" s="147"/>
      <c r="E4718" s="147"/>
      <c r="F4718" s="148"/>
      <c r="G4718" s="147"/>
      <c r="H4718" s="147"/>
      <c r="I4718" s="121"/>
    </row>
    <row r="4719" spans="4:9" x14ac:dyDescent="0.3">
      <c r="D4719" s="147"/>
      <c r="E4719" s="147"/>
      <c r="F4719" s="148"/>
      <c r="G4719" s="147"/>
      <c r="H4719" s="147"/>
      <c r="I4719" s="121"/>
    </row>
    <row r="4720" spans="4:9" x14ac:dyDescent="0.3">
      <c r="D4720" s="147"/>
      <c r="E4720" s="147"/>
      <c r="F4720" s="148"/>
      <c r="G4720" s="147"/>
      <c r="H4720" s="147"/>
      <c r="I4720" s="121"/>
    </row>
    <row r="4721" spans="4:9" x14ac:dyDescent="0.3">
      <c r="D4721" s="147"/>
      <c r="E4721" s="147"/>
      <c r="F4721" s="148"/>
      <c r="G4721" s="147"/>
      <c r="H4721" s="147"/>
      <c r="I4721" s="121"/>
    </row>
    <row r="4722" spans="4:9" x14ac:dyDescent="0.3">
      <c r="D4722" s="147"/>
      <c r="E4722" s="147"/>
      <c r="F4722" s="148"/>
      <c r="G4722" s="147"/>
      <c r="H4722" s="147"/>
      <c r="I4722" s="121"/>
    </row>
    <row r="4723" spans="4:9" x14ac:dyDescent="0.3">
      <c r="D4723" s="147"/>
      <c r="E4723" s="147"/>
      <c r="F4723" s="148"/>
      <c r="G4723" s="147"/>
      <c r="H4723" s="147"/>
      <c r="I4723" s="121"/>
    </row>
    <row r="4724" spans="4:9" x14ac:dyDescent="0.3">
      <c r="D4724" s="147"/>
      <c r="E4724" s="147"/>
      <c r="F4724" s="148"/>
      <c r="G4724" s="147"/>
      <c r="H4724" s="147"/>
      <c r="I4724" s="121"/>
    </row>
    <row r="4725" spans="4:9" x14ac:dyDescent="0.3">
      <c r="D4725" s="147"/>
      <c r="E4725" s="147"/>
      <c r="F4725" s="148"/>
      <c r="G4725" s="147"/>
      <c r="H4725" s="147"/>
      <c r="I4725" s="121"/>
    </row>
    <row r="4726" spans="4:9" x14ac:dyDescent="0.3">
      <c r="D4726" s="147"/>
      <c r="E4726" s="147"/>
      <c r="F4726" s="148"/>
      <c r="G4726" s="147"/>
      <c r="H4726" s="147"/>
      <c r="I4726" s="121"/>
    </row>
    <row r="4727" spans="4:9" x14ac:dyDescent="0.3">
      <c r="D4727" s="147"/>
      <c r="E4727" s="147"/>
      <c r="F4727" s="148"/>
      <c r="G4727" s="147"/>
      <c r="H4727" s="147"/>
      <c r="I4727" s="121"/>
    </row>
    <row r="4728" spans="4:9" x14ac:dyDescent="0.3">
      <c r="D4728" s="147"/>
      <c r="E4728" s="147"/>
      <c r="F4728" s="148"/>
      <c r="G4728" s="147"/>
      <c r="H4728" s="147"/>
      <c r="I4728" s="121"/>
    </row>
    <row r="4729" spans="4:9" x14ac:dyDescent="0.3">
      <c r="D4729" s="147"/>
      <c r="E4729" s="147"/>
      <c r="F4729" s="148"/>
      <c r="G4729" s="147"/>
      <c r="H4729" s="147"/>
      <c r="I4729" s="121"/>
    </row>
    <row r="4730" spans="4:9" x14ac:dyDescent="0.3">
      <c r="D4730" s="147"/>
      <c r="E4730" s="147"/>
      <c r="F4730" s="148"/>
      <c r="G4730" s="147"/>
      <c r="H4730" s="147"/>
      <c r="I4730" s="121"/>
    </row>
    <row r="4731" spans="4:9" x14ac:dyDescent="0.3">
      <c r="D4731" s="147"/>
      <c r="E4731" s="147"/>
      <c r="F4731" s="148"/>
      <c r="G4731" s="147"/>
      <c r="H4731" s="147"/>
      <c r="I4731" s="121"/>
    </row>
    <row r="4732" spans="4:9" x14ac:dyDescent="0.3">
      <c r="D4732" s="147"/>
      <c r="E4732" s="147"/>
      <c r="F4732" s="148"/>
      <c r="G4732" s="147"/>
      <c r="H4732" s="147"/>
      <c r="I4732" s="121"/>
    </row>
    <row r="4733" spans="4:9" x14ac:dyDescent="0.3">
      <c r="D4733" s="147"/>
      <c r="E4733" s="147"/>
      <c r="F4733" s="148"/>
      <c r="G4733" s="147"/>
      <c r="H4733" s="147"/>
      <c r="I4733" s="121"/>
    </row>
    <row r="4734" spans="4:9" x14ac:dyDescent="0.3">
      <c r="D4734" s="147"/>
      <c r="E4734" s="147"/>
      <c r="F4734" s="148"/>
      <c r="G4734" s="147"/>
      <c r="H4734" s="147"/>
      <c r="I4734" s="121"/>
    </row>
    <row r="4735" spans="4:9" x14ac:dyDescent="0.3">
      <c r="D4735" s="147"/>
      <c r="E4735" s="147"/>
      <c r="F4735" s="148"/>
      <c r="G4735" s="147"/>
      <c r="H4735" s="147"/>
      <c r="I4735" s="121"/>
    </row>
    <row r="4736" spans="4:9" x14ac:dyDescent="0.3">
      <c r="D4736" s="147"/>
      <c r="E4736" s="147"/>
      <c r="F4736" s="148"/>
      <c r="G4736" s="147"/>
      <c r="H4736" s="147"/>
      <c r="I4736" s="121"/>
    </row>
    <row r="4737" spans="4:9" x14ac:dyDescent="0.3">
      <c r="D4737" s="147"/>
      <c r="E4737" s="147"/>
      <c r="F4737" s="148"/>
      <c r="G4737" s="147"/>
      <c r="H4737" s="147"/>
      <c r="I4737" s="121"/>
    </row>
    <row r="4738" spans="4:9" x14ac:dyDescent="0.3">
      <c r="D4738" s="147"/>
      <c r="E4738" s="147"/>
      <c r="F4738" s="148"/>
      <c r="G4738" s="147"/>
      <c r="H4738" s="147"/>
      <c r="I4738" s="121"/>
    </row>
    <row r="4739" spans="4:9" x14ac:dyDescent="0.3">
      <c r="D4739" s="147"/>
      <c r="E4739" s="147"/>
      <c r="F4739" s="148"/>
      <c r="G4739" s="147"/>
      <c r="H4739" s="147"/>
      <c r="I4739" s="121"/>
    </row>
    <row r="4740" spans="4:9" x14ac:dyDescent="0.3">
      <c r="D4740" s="147"/>
      <c r="E4740" s="147"/>
      <c r="F4740" s="148"/>
      <c r="G4740" s="147"/>
      <c r="H4740" s="147"/>
      <c r="I4740" s="121"/>
    </row>
    <row r="4741" spans="4:9" x14ac:dyDescent="0.3">
      <c r="D4741" s="147"/>
      <c r="E4741" s="147"/>
      <c r="F4741" s="148"/>
      <c r="G4741" s="147"/>
      <c r="H4741" s="147"/>
      <c r="I4741" s="121"/>
    </row>
    <row r="4742" spans="4:9" x14ac:dyDescent="0.3">
      <c r="D4742" s="147"/>
      <c r="E4742" s="147"/>
      <c r="F4742" s="148"/>
      <c r="G4742" s="147"/>
      <c r="H4742" s="147"/>
      <c r="I4742" s="121"/>
    </row>
    <row r="4743" spans="4:9" x14ac:dyDescent="0.3">
      <c r="D4743" s="147"/>
      <c r="E4743" s="147"/>
      <c r="F4743" s="148"/>
      <c r="G4743" s="147"/>
      <c r="H4743" s="147"/>
      <c r="I4743" s="121"/>
    </row>
    <row r="4744" spans="4:9" x14ac:dyDescent="0.3">
      <c r="D4744" s="147"/>
      <c r="E4744" s="147"/>
      <c r="F4744" s="148"/>
      <c r="G4744" s="147"/>
      <c r="H4744" s="147"/>
      <c r="I4744" s="121"/>
    </row>
    <row r="4745" spans="4:9" x14ac:dyDescent="0.3">
      <c r="D4745" s="147"/>
      <c r="E4745" s="147"/>
      <c r="F4745" s="148"/>
      <c r="G4745" s="147"/>
      <c r="H4745" s="147"/>
      <c r="I4745" s="121"/>
    </row>
    <row r="4746" spans="4:9" x14ac:dyDescent="0.3">
      <c r="D4746" s="147"/>
      <c r="E4746" s="147"/>
      <c r="F4746" s="148"/>
      <c r="G4746" s="147"/>
      <c r="H4746" s="147"/>
      <c r="I4746" s="121"/>
    </row>
    <row r="4747" spans="4:9" x14ac:dyDescent="0.3">
      <c r="D4747" s="147"/>
      <c r="E4747" s="147"/>
      <c r="F4747" s="148"/>
      <c r="G4747" s="147"/>
      <c r="H4747" s="147"/>
      <c r="I4747" s="121"/>
    </row>
    <row r="4748" spans="4:9" x14ac:dyDescent="0.3">
      <c r="D4748" s="147"/>
      <c r="E4748" s="147"/>
      <c r="F4748" s="148"/>
      <c r="G4748" s="147"/>
      <c r="H4748" s="147"/>
      <c r="I4748" s="121"/>
    </row>
    <row r="4749" spans="4:9" x14ac:dyDescent="0.3">
      <c r="D4749" s="147"/>
      <c r="E4749" s="147"/>
      <c r="F4749" s="148"/>
      <c r="G4749" s="147"/>
      <c r="H4749" s="147"/>
      <c r="I4749" s="121"/>
    </row>
    <row r="4750" spans="4:9" x14ac:dyDescent="0.3">
      <c r="D4750" s="147"/>
      <c r="E4750" s="147"/>
      <c r="F4750" s="148"/>
      <c r="G4750" s="147"/>
      <c r="H4750" s="147"/>
      <c r="I4750" s="121"/>
    </row>
    <row r="4751" spans="4:9" x14ac:dyDescent="0.3">
      <c r="D4751" s="147"/>
      <c r="E4751" s="147"/>
      <c r="F4751" s="148"/>
      <c r="G4751" s="147"/>
      <c r="H4751" s="147"/>
      <c r="I4751" s="121"/>
    </row>
    <row r="4752" spans="4:9" x14ac:dyDescent="0.3">
      <c r="D4752" s="147"/>
      <c r="E4752" s="147"/>
      <c r="F4752" s="148"/>
      <c r="G4752" s="147"/>
      <c r="H4752" s="147"/>
      <c r="I4752" s="121"/>
    </row>
    <row r="4753" spans="4:9" x14ac:dyDescent="0.3">
      <c r="D4753" s="147"/>
      <c r="E4753" s="147"/>
      <c r="F4753" s="148"/>
      <c r="G4753" s="147"/>
      <c r="H4753" s="147"/>
      <c r="I4753" s="121"/>
    </row>
    <row r="4754" spans="4:9" x14ac:dyDescent="0.3">
      <c r="D4754" s="147"/>
      <c r="E4754" s="147"/>
      <c r="F4754" s="148"/>
      <c r="G4754" s="147"/>
      <c r="H4754" s="147"/>
      <c r="I4754" s="121"/>
    </row>
    <row r="4755" spans="4:9" x14ac:dyDescent="0.3">
      <c r="D4755" s="147"/>
      <c r="E4755" s="147"/>
      <c r="F4755" s="148"/>
      <c r="G4755" s="147"/>
      <c r="H4755" s="147"/>
      <c r="I4755" s="121"/>
    </row>
    <row r="4756" spans="4:9" x14ac:dyDescent="0.3">
      <c r="D4756" s="147"/>
      <c r="E4756" s="147"/>
      <c r="F4756" s="148"/>
      <c r="G4756" s="147"/>
      <c r="H4756" s="147"/>
      <c r="I4756" s="121"/>
    </row>
    <row r="4757" spans="4:9" x14ac:dyDescent="0.3">
      <c r="D4757" s="147"/>
      <c r="E4757" s="147"/>
      <c r="F4757" s="148"/>
      <c r="G4757" s="147"/>
      <c r="H4757" s="147"/>
      <c r="I4757" s="121"/>
    </row>
    <row r="4758" spans="4:9" x14ac:dyDescent="0.3">
      <c r="D4758" s="147"/>
      <c r="E4758" s="147"/>
      <c r="F4758" s="148"/>
      <c r="G4758" s="147"/>
      <c r="H4758" s="147"/>
      <c r="I4758" s="121"/>
    </row>
    <row r="4759" spans="4:9" x14ac:dyDescent="0.3">
      <c r="D4759" s="147"/>
      <c r="E4759" s="147"/>
      <c r="F4759" s="148"/>
      <c r="G4759" s="147"/>
      <c r="H4759" s="147"/>
      <c r="I4759" s="121"/>
    </row>
    <row r="4760" spans="4:9" x14ac:dyDescent="0.3">
      <c r="D4760" s="147"/>
      <c r="E4760" s="147"/>
      <c r="F4760" s="148"/>
      <c r="G4760" s="147"/>
      <c r="H4760" s="147"/>
      <c r="I4760" s="121"/>
    </row>
    <row r="4761" spans="4:9" x14ac:dyDescent="0.3">
      <c r="D4761" s="147"/>
      <c r="E4761" s="147"/>
      <c r="F4761" s="148"/>
      <c r="G4761" s="147"/>
      <c r="H4761" s="147"/>
      <c r="I4761" s="121"/>
    </row>
    <row r="4762" spans="4:9" x14ac:dyDescent="0.3">
      <c r="D4762" s="147"/>
      <c r="E4762" s="147"/>
      <c r="F4762" s="148"/>
      <c r="G4762" s="147"/>
      <c r="H4762" s="147"/>
      <c r="I4762" s="121"/>
    </row>
    <row r="4763" spans="4:9" x14ac:dyDescent="0.3">
      <c r="D4763" s="147"/>
      <c r="E4763" s="147"/>
      <c r="F4763" s="148"/>
      <c r="G4763" s="147"/>
      <c r="H4763" s="147"/>
      <c r="I4763" s="121"/>
    </row>
    <row r="4764" spans="4:9" x14ac:dyDescent="0.3">
      <c r="D4764" s="147"/>
      <c r="E4764" s="147"/>
      <c r="F4764" s="148"/>
      <c r="G4764" s="147"/>
      <c r="H4764" s="147"/>
      <c r="I4764" s="121"/>
    </row>
    <row r="4765" spans="4:9" x14ac:dyDescent="0.3">
      <c r="D4765" s="147"/>
      <c r="E4765" s="147"/>
      <c r="F4765" s="148"/>
      <c r="G4765" s="147"/>
      <c r="H4765" s="147"/>
      <c r="I4765" s="121"/>
    </row>
    <row r="4766" spans="4:9" x14ac:dyDescent="0.3">
      <c r="D4766" s="147"/>
      <c r="E4766" s="147"/>
      <c r="F4766" s="148"/>
      <c r="G4766" s="147"/>
      <c r="H4766" s="147"/>
      <c r="I4766" s="121"/>
    </row>
    <row r="4767" spans="4:9" x14ac:dyDescent="0.3">
      <c r="D4767" s="147"/>
      <c r="E4767" s="147"/>
      <c r="F4767" s="148"/>
      <c r="G4767" s="147"/>
      <c r="H4767" s="147"/>
      <c r="I4767" s="121"/>
    </row>
    <row r="4768" spans="4:9" x14ac:dyDescent="0.3">
      <c r="D4768" s="147"/>
      <c r="E4768" s="147"/>
      <c r="F4768" s="148"/>
      <c r="G4768" s="147"/>
      <c r="H4768" s="147"/>
      <c r="I4768" s="121"/>
    </row>
    <row r="4769" spans="4:9" x14ac:dyDescent="0.3">
      <c r="D4769" s="147"/>
      <c r="E4769" s="147"/>
      <c r="F4769" s="148"/>
      <c r="G4769" s="147"/>
      <c r="H4769" s="147"/>
      <c r="I4769" s="121"/>
    </row>
    <row r="4770" spans="4:9" x14ac:dyDescent="0.3">
      <c r="D4770" s="147"/>
      <c r="E4770" s="147"/>
      <c r="F4770" s="148"/>
      <c r="G4770" s="147"/>
      <c r="H4770" s="147"/>
      <c r="I4770" s="121"/>
    </row>
    <row r="4771" spans="4:9" x14ac:dyDescent="0.3">
      <c r="D4771" s="147"/>
      <c r="E4771" s="147"/>
      <c r="F4771" s="148"/>
      <c r="G4771" s="147"/>
      <c r="H4771" s="147"/>
      <c r="I4771" s="121"/>
    </row>
    <row r="4772" spans="4:9" x14ac:dyDescent="0.3">
      <c r="D4772" s="147"/>
      <c r="E4772" s="147"/>
      <c r="F4772" s="148"/>
      <c r="G4772" s="147"/>
      <c r="H4772" s="147"/>
      <c r="I4772" s="121"/>
    </row>
    <row r="4773" spans="4:9" x14ac:dyDescent="0.3">
      <c r="D4773" s="147"/>
      <c r="E4773" s="147"/>
      <c r="F4773" s="148"/>
      <c r="G4773" s="147"/>
      <c r="H4773" s="147"/>
      <c r="I4773" s="121"/>
    </row>
    <row r="4774" spans="4:9" x14ac:dyDescent="0.3">
      <c r="D4774" s="147"/>
      <c r="E4774" s="147"/>
      <c r="F4774" s="148"/>
      <c r="G4774" s="147"/>
      <c r="H4774" s="147"/>
      <c r="I4774" s="121"/>
    </row>
    <row r="4775" spans="4:9" x14ac:dyDescent="0.3">
      <c r="D4775" s="147"/>
      <c r="E4775" s="147"/>
      <c r="F4775" s="148"/>
      <c r="G4775" s="147"/>
      <c r="H4775" s="147"/>
      <c r="I4775" s="121"/>
    </row>
    <row r="4776" spans="4:9" x14ac:dyDescent="0.3">
      <c r="D4776" s="147"/>
      <c r="E4776" s="147"/>
      <c r="F4776" s="148"/>
      <c r="G4776" s="147"/>
      <c r="H4776" s="147"/>
      <c r="I4776" s="121"/>
    </row>
    <row r="4777" spans="4:9" x14ac:dyDescent="0.3">
      <c r="D4777" s="147"/>
      <c r="E4777" s="147"/>
      <c r="F4777" s="148"/>
      <c r="G4777" s="147"/>
      <c r="H4777" s="147"/>
      <c r="I4777" s="121"/>
    </row>
    <row r="4778" spans="4:9" x14ac:dyDescent="0.3">
      <c r="D4778" s="147"/>
      <c r="E4778" s="147"/>
      <c r="F4778" s="148"/>
      <c r="G4778" s="147"/>
      <c r="H4778" s="147"/>
      <c r="I4778" s="121"/>
    </row>
    <row r="4779" spans="4:9" x14ac:dyDescent="0.3">
      <c r="D4779" s="147"/>
      <c r="E4779" s="147"/>
      <c r="F4779" s="148"/>
      <c r="G4779" s="147"/>
      <c r="H4779" s="147"/>
      <c r="I4779" s="121"/>
    </row>
    <row r="4780" spans="4:9" x14ac:dyDescent="0.3">
      <c r="D4780" s="147"/>
      <c r="E4780" s="147"/>
      <c r="F4780" s="148"/>
      <c r="G4780" s="147"/>
      <c r="H4780" s="147"/>
      <c r="I4780" s="121"/>
    </row>
    <row r="4781" spans="4:9" x14ac:dyDescent="0.3">
      <c r="D4781" s="147"/>
      <c r="E4781" s="147"/>
      <c r="F4781" s="148"/>
      <c r="G4781" s="147"/>
      <c r="H4781" s="147"/>
      <c r="I4781" s="121"/>
    </row>
    <row r="4782" spans="4:9" x14ac:dyDescent="0.3">
      <c r="D4782" s="147"/>
      <c r="E4782" s="147"/>
      <c r="F4782" s="148"/>
      <c r="G4782" s="147"/>
      <c r="H4782" s="147"/>
      <c r="I4782" s="121"/>
    </row>
    <row r="4783" spans="4:9" x14ac:dyDescent="0.3">
      <c r="D4783" s="147"/>
      <c r="E4783" s="147"/>
      <c r="F4783" s="148"/>
      <c r="G4783" s="147"/>
      <c r="H4783" s="147"/>
      <c r="I4783" s="121"/>
    </row>
    <row r="4784" spans="4:9" x14ac:dyDescent="0.3">
      <c r="D4784" s="147"/>
      <c r="E4784" s="147"/>
      <c r="F4784" s="148"/>
      <c r="G4784" s="147"/>
      <c r="H4784" s="147"/>
      <c r="I4784" s="121"/>
    </row>
    <row r="4785" spans="4:9" x14ac:dyDescent="0.3">
      <c r="D4785" s="147"/>
      <c r="E4785" s="147"/>
      <c r="F4785" s="148"/>
      <c r="G4785" s="147"/>
      <c r="H4785" s="147"/>
      <c r="I4785" s="121"/>
    </row>
    <row r="4786" spans="4:9" x14ac:dyDescent="0.3">
      <c r="D4786" s="147"/>
      <c r="E4786" s="147"/>
      <c r="F4786" s="148"/>
      <c r="G4786" s="147"/>
      <c r="H4786" s="147"/>
      <c r="I4786" s="121"/>
    </row>
    <row r="4787" spans="4:9" x14ac:dyDescent="0.3">
      <c r="D4787" s="147"/>
      <c r="E4787" s="147"/>
      <c r="F4787" s="148"/>
      <c r="G4787" s="147"/>
      <c r="H4787" s="147"/>
      <c r="I4787" s="121"/>
    </row>
    <row r="4788" spans="4:9" x14ac:dyDescent="0.3">
      <c r="D4788" s="147"/>
      <c r="E4788" s="147"/>
      <c r="F4788" s="148"/>
      <c r="G4788" s="147"/>
      <c r="H4788" s="147"/>
      <c r="I4788" s="121"/>
    </row>
    <row r="4789" spans="4:9" x14ac:dyDescent="0.3">
      <c r="D4789" s="147"/>
      <c r="E4789" s="147"/>
      <c r="F4789" s="148"/>
      <c r="G4789" s="147"/>
      <c r="H4789" s="147"/>
      <c r="I4789" s="121"/>
    </row>
    <row r="4790" spans="4:9" x14ac:dyDescent="0.3">
      <c r="D4790" s="147"/>
      <c r="E4790" s="147"/>
      <c r="F4790" s="148"/>
      <c r="G4790" s="147"/>
      <c r="H4790" s="147"/>
      <c r="I4790" s="121"/>
    </row>
    <row r="4791" spans="4:9" x14ac:dyDescent="0.3">
      <c r="D4791" s="147"/>
      <c r="E4791" s="147"/>
      <c r="F4791" s="148"/>
      <c r="G4791" s="147"/>
      <c r="H4791" s="147"/>
      <c r="I4791" s="121"/>
    </row>
    <row r="4792" spans="4:9" x14ac:dyDescent="0.3">
      <c r="D4792" s="147"/>
      <c r="E4792" s="147"/>
      <c r="F4792" s="148"/>
      <c r="G4792" s="147"/>
      <c r="H4792" s="147"/>
      <c r="I4792" s="121"/>
    </row>
    <row r="4793" spans="4:9" x14ac:dyDescent="0.3">
      <c r="D4793" s="147"/>
      <c r="E4793" s="147"/>
      <c r="F4793" s="148"/>
      <c r="G4793" s="147"/>
      <c r="H4793" s="147"/>
      <c r="I4793" s="121"/>
    </row>
    <row r="4794" spans="4:9" x14ac:dyDescent="0.3">
      <c r="D4794" s="147"/>
      <c r="E4794" s="147"/>
      <c r="F4794" s="148"/>
      <c r="G4794" s="147"/>
      <c r="H4794" s="147"/>
      <c r="I4794" s="121"/>
    </row>
    <row r="4795" spans="4:9" x14ac:dyDescent="0.3">
      <c r="D4795" s="147"/>
      <c r="E4795" s="147"/>
      <c r="F4795" s="148"/>
      <c r="G4795" s="147"/>
      <c r="H4795" s="147"/>
      <c r="I4795" s="121"/>
    </row>
    <row r="4796" spans="4:9" x14ac:dyDescent="0.3">
      <c r="D4796" s="147"/>
      <c r="E4796" s="147"/>
      <c r="F4796" s="148"/>
      <c r="G4796" s="147"/>
      <c r="H4796" s="147"/>
      <c r="I4796" s="121"/>
    </row>
    <row r="4797" spans="4:9" x14ac:dyDescent="0.3">
      <c r="D4797" s="147"/>
      <c r="E4797" s="147"/>
      <c r="F4797" s="148"/>
      <c r="G4797" s="147"/>
      <c r="H4797" s="147"/>
      <c r="I4797" s="121"/>
    </row>
    <row r="4798" spans="4:9" x14ac:dyDescent="0.3">
      <c r="D4798" s="147"/>
      <c r="E4798" s="147"/>
      <c r="F4798" s="148"/>
      <c r="G4798" s="147"/>
      <c r="H4798" s="147"/>
      <c r="I4798" s="121"/>
    </row>
    <row r="4799" spans="4:9" x14ac:dyDescent="0.3">
      <c r="D4799" s="147"/>
      <c r="E4799" s="147"/>
      <c r="F4799" s="148"/>
      <c r="G4799" s="147"/>
      <c r="H4799" s="147"/>
      <c r="I4799" s="121"/>
    </row>
    <row r="4800" spans="4:9" x14ac:dyDescent="0.3">
      <c r="D4800" s="147"/>
      <c r="E4800" s="147"/>
      <c r="F4800" s="148"/>
      <c r="G4800" s="147"/>
      <c r="H4800" s="147"/>
      <c r="I4800" s="121"/>
    </row>
    <row r="4801" spans="4:9" x14ac:dyDescent="0.3">
      <c r="D4801" s="147"/>
      <c r="E4801" s="147"/>
      <c r="F4801" s="148"/>
      <c r="G4801" s="147"/>
      <c r="H4801" s="147"/>
      <c r="I4801" s="121"/>
    </row>
    <row r="4802" spans="4:9" x14ac:dyDescent="0.3">
      <c r="D4802" s="147"/>
      <c r="E4802" s="147"/>
      <c r="F4802" s="148"/>
      <c r="G4802" s="147"/>
      <c r="H4802" s="147"/>
      <c r="I4802" s="121"/>
    </row>
    <row r="4803" spans="4:9" x14ac:dyDescent="0.3">
      <c r="D4803" s="147"/>
      <c r="E4803" s="147"/>
      <c r="F4803" s="148"/>
      <c r="G4803" s="147"/>
      <c r="H4803" s="147"/>
      <c r="I4803" s="121"/>
    </row>
    <row r="4804" spans="4:9" x14ac:dyDescent="0.3">
      <c r="D4804" s="147"/>
      <c r="E4804" s="147"/>
      <c r="F4804" s="148"/>
      <c r="G4804" s="147"/>
      <c r="H4804" s="147"/>
      <c r="I4804" s="121"/>
    </row>
    <row r="4805" spans="4:9" x14ac:dyDescent="0.3">
      <c r="D4805" s="147"/>
      <c r="E4805" s="147"/>
      <c r="F4805" s="148"/>
      <c r="G4805" s="147"/>
      <c r="H4805" s="147"/>
      <c r="I4805" s="121"/>
    </row>
    <row r="4806" spans="4:9" x14ac:dyDescent="0.3">
      <c r="D4806" s="147"/>
      <c r="E4806" s="147"/>
      <c r="F4806" s="148"/>
      <c r="G4806" s="147"/>
      <c r="H4806" s="147"/>
      <c r="I4806" s="121"/>
    </row>
    <row r="4807" spans="4:9" x14ac:dyDescent="0.3">
      <c r="D4807" s="147"/>
      <c r="E4807" s="147"/>
      <c r="F4807" s="148"/>
      <c r="G4807" s="147"/>
      <c r="H4807" s="147"/>
      <c r="I4807" s="121"/>
    </row>
    <row r="4808" spans="4:9" x14ac:dyDescent="0.3">
      <c r="D4808" s="147"/>
      <c r="E4808" s="147"/>
      <c r="F4808" s="148"/>
      <c r="G4808" s="147"/>
      <c r="H4808" s="147"/>
      <c r="I4808" s="121"/>
    </row>
    <row r="4809" spans="4:9" x14ac:dyDescent="0.3">
      <c r="D4809" s="147"/>
      <c r="E4809" s="147"/>
      <c r="F4809" s="148"/>
      <c r="G4809" s="147"/>
      <c r="H4809" s="147"/>
      <c r="I4809" s="121"/>
    </row>
    <row r="4810" spans="4:9" x14ac:dyDescent="0.3">
      <c r="D4810" s="147"/>
      <c r="E4810" s="147"/>
      <c r="F4810" s="148"/>
      <c r="G4810" s="147"/>
      <c r="H4810" s="147"/>
      <c r="I4810" s="121"/>
    </row>
    <row r="4811" spans="4:9" x14ac:dyDescent="0.3">
      <c r="D4811" s="147"/>
      <c r="E4811" s="147"/>
      <c r="F4811" s="148"/>
      <c r="G4811" s="147"/>
      <c r="H4811" s="147"/>
      <c r="I4811" s="121"/>
    </row>
    <row r="4812" spans="4:9" x14ac:dyDescent="0.3">
      <c r="D4812" s="147"/>
      <c r="E4812" s="147"/>
      <c r="F4812" s="148"/>
      <c r="G4812" s="147"/>
      <c r="H4812" s="147"/>
      <c r="I4812" s="121"/>
    </row>
    <row r="4813" spans="4:9" x14ac:dyDescent="0.3">
      <c r="D4813" s="147"/>
      <c r="E4813" s="147"/>
      <c r="F4813" s="148"/>
      <c r="G4813" s="147"/>
      <c r="H4813" s="147"/>
      <c r="I4813" s="121"/>
    </row>
    <row r="4814" spans="4:9" x14ac:dyDescent="0.3">
      <c r="D4814" s="147"/>
      <c r="E4814" s="147"/>
      <c r="F4814" s="148"/>
      <c r="G4814" s="147"/>
      <c r="H4814" s="147"/>
      <c r="I4814" s="121"/>
    </row>
    <row r="4815" spans="4:9" x14ac:dyDescent="0.3">
      <c r="D4815" s="147"/>
      <c r="E4815" s="147"/>
      <c r="F4815" s="148"/>
      <c r="G4815" s="147"/>
      <c r="H4815" s="147"/>
      <c r="I4815" s="121"/>
    </row>
    <row r="4816" spans="4:9" x14ac:dyDescent="0.3">
      <c r="D4816" s="147"/>
      <c r="E4816" s="147"/>
      <c r="F4816" s="148"/>
      <c r="G4816" s="147"/>
      <c r="H4816" s="147"/>
      <c r="I4816" s="121"/>
    </row>
    <row r="4817" spans="4:9" x14ac:dyDescent="0.3">
      <c r="D4817" s="147"/>
      <c r="E4817" s="147"/>
      <c r="F4817" s="148"/>
      <c r="G4817" s="147"/>
      <c r="H4817" s="147"/>
      <c r="I4817" s="121"/>
    </row>
    <row r="4818" spans="4:9" x14ac:dyDescent="0.3">
      <c r="D4818" s="147"/>
      <c r="E4818" s="147"/>
      <c r="F4818" s="148"/>
      <c r="G4818" s="147"/>
      <c r="H4818" s="147"/>
      <c r="I4818" s="121"/>
    </row>
    <row r="4819" spans="4:9" x14ac:dyDescent="0.3">
      <c r="D4819" s="147"/>
      <c r="E4819" s="147"/>
      <c r="F4819" s="148"/>
      <c r="G4819" s="147"/>
      <c r="H4819" s="147"/>
      <c r="I4819" s="121"/>
    </row>
    <row r="4820" spans="4:9" x14ac:dyDescent="0.3">
      <c r="D4820" s="147"/>
      <c r="E4820" s="147"/>
      <c r="F4820" s="148"/>
      <c r="G4820" s="147"/>
      <c r="H4820" s="147"/>
      <c r="I4820" s="121"/>
    </row>
    <row r="4821" spans="4:9" x14ac:dyDescent="0.3">
      <c r="D4821" s="147"/>
      <c r="E4821" s="147"/>
      <c r="F4821" s="148"/>
      <c r="G4821" s="147"/>
      <c r="H4821" s="147"/>
      <c r="I4821" s="121"/>
    </row>
    <row r="4822" spans="4:9" x14ac:dyDescent="0.3">
      <c r="D4822" s="147"/>
      <c r="E4822" s="147"/>
      <c r="F4822" s="148"/>
      <c r="G4822" s="147"/>
      <c r="H4822" s="147"/>
      <c r="I4822" s="121"/>
    </row>
    <row r="4823" spans="4:9" x14ac:dyDescent="0.3">
      <c r="D4823" s="147"/>
      <c r="E4823" s="147"/>
      <c r="F4823" s="148"/>
      <c r="G4823" s="147"/>
      <c r="H4823" s="147"/>
      <c r="I4823" s="121"/>
    </row>
    <row r="4824" spans="4:9" x14ac:dyDescent="0.3">
      <c r="D4824" s="147"/>
      <c r="E4824" s="147"/>
      <c r="F4824" s="148"/>
      <c r="G4824" s="147"/>
      <c r="H4824" s="147"/>
      <c r="I4824" s="121"/>
    </row>
    <row r="4825" spans="4:9" x14ac:dyDescent="0.3">
      <c r="D4825" s="147"/>
      <c r="E4825" s="147"/>
      <c r="F4825" s="148"/>
      <c r="G4825" s="147"/>
      <c r="H4825" s="147"/>
      <c r="I4825" s="121"/>
    </row>
    <row r="4826" spans="4:9" x14ac:dyDescent="0.3">
      <c r="D4826" s="147"/>
      <c r="E4826" s="147"/>
      <c r="F4826" s="148"/>
      <c r="G4826" s="147"/>
      <c r="H4826" s="147"/>
      <c r="I4826" s="121"/>
    </row>
    <row r="4827" spans="4:9" x14ac:dyDescent="0.3">
      <c r="D4827" s="147"/>
      <c r="E4827" s="147"/>
      <c r="F4827" s="148"/>
      <c r="G4827" s="147"/>
      <c r="H4827" s="147"/>
      <c r="I4827" s="121"/>
    </row>
    <row r="4828" spans="4:9" x14ac:dyDescent="0.3">
      <c r="D4828" s="147"/>
      <c r="E4828" s="147"/>
      <c r="F4828" s="148"/>
      <c r="G4828" s="147"/>
      <c r="H4828" s="147"/>
      <c r="I4828" s="121"/>
    </row>
    <row r="4829" spans="4:9" x14ac:dyDescent="0.3">
      <c r="D4829" s="147"/>
      <c r="E4829" s="147"/>
      <c r="F4829" s="148"/>
      <c r="G4829" s="147"/>
      <c r="H4829" s="147"/>
      <c r="I4829" s="121"/>
    </row>
    <row r="4830" spans="4:9" x14ac:dyDescent="0.3">
      <c r="D4830" s="147"/>
      <c r="E4830" s="147"/>
      <c r="F4830" s="148"/>
      <c r="G4830" s="147"/>
      <c r="H4830" s="147"/>
      <c r="I4830" s="121"/>
    </row>
    <row r="4831" spans="4:9" x14ac:dyDescent="0.3">
      <c r="D4831" s="147"/>
      <c r="E4831" s="147"/>
      <c r="F4831" s="148"/>
      <c r="G4831" s="147"/>
      <c r="H4831" s="147"/>
      <c r="I4831" s="121"/>
    </row>
    <row r="4832" spans="4:9" x14ac:dyDescent="0.3">
      <c r="D4832" s="147"/>
      <c r="E4832" s="147"/>
      <c r="F4832" s="148"/>
      <c r="G4832" s="147"/>
      <c r="H4832" s="147"/>
      <c r="I4832" s="121"/>
    </row>
    <row r="4833" spans="4:9" x14ac:dyDescent="0.3">
      <c r="D4833" s="147"/>
      <c r="E4833" s="147"/>
      <c r="F4833" s="148"/>
      <c r="G4833" s="147"/>
      <c r="H4833" s="147"/>
      <c r="I4833" s="121"/>
    </row>
    <row r="4834" spans="4:9" x14ac:dyDescent="0.3">
      <c r="D4834" s="147"/>
      <c r="E4834" s="147"/>
      <c r="F4834" s="148"/>
      <c r="G4834" s="147"/>
      <c r="H4834" s="147"/>
      <c r="I4834" s="121"/>
    </row>
    <row r="4835" spans="4:9" x14ac:dyDescent="0.3">
      <c r="D4835" s="147"/>
      <c r="E4835" s="147"/>
      <c r="F4835" s="148"/>
      <c r="G4835" s="147"/>
      <c r="H4835" s="147"/>
      <c r="I4835" s="121"/>
    </row>
    <row r="4836" spans="4:9" x14ac:dyDescent="0.3">
      <c r="D4836" s="147"/>
      <c r="E4836" s="147"/>
      <c r="F4836" s="148"/>
      <c r="G4836" s="147"/>
      <c r="H4836" s="147"/>
      <c r="I4836" s="121"/>
    </row>
    <row r="4837" spans="4:9" x14ac:dyDescent="0.3">
      <c r="D4837" s="147"/>
      <c r="E4837" s="147"/>
      <c r="F4837" s="148"/>
      <c r="G4837" s="147"/>
      <c r="H4837" s="147"/>
      <c r="I4837" s="121"/>
    </row>
    <row r="4838" spans="4:9" x14ac:dyDescent="0.3">
      <c r="D4838" s="147"/>
      <c r="E4838" s="147"/>
      <c r="F4838" s="148"/>
      <c r="G4838" s="147"/>
      <c r="H4838" s="147"/>
      <c r="I4838" s="121"/>
    </row>
    <row r="4839" spans="4:9" x14ac:dyDescent="0.3">
      <c r="D4839" s="147"/>
      <c r="E4839" s="147"/>
      <c r="F4839" s="148"/>
      <c r="G4839" s="147"/>
      <c r="H4839" s="147"/>
      <c r="I4839" s="121"/>
    </row>
    <row r="4840" spans="4:9" x14ac:dyDescent="0.3">
      <c r="D4840" s="147"/>
      <c r="E4840" s="147"/>
      <c r="F4840" s="148"/>
      <c r="G4840" s="147"/>
      <c r="H4840" s="147"/>
      <c r="I4840" s="121"/>
    </row>
    <row r="4841" spans="4:9" x14ac:dyDescent="0.3">
      <c r="D4841" s="147"/>
      <c r="E4841" s="147"/>
      <c r="F4841" s="148"/>
      <c r="G4841" s="147"/>
      <c r="H4841" s="147"/>
      <c r="I4841" s="121"/>
    </row>
    <row r="4842" spans="4:9" x14ac:dyDescent="0.3">
      <c r="D4842" s="147"/>
      <c r="E4842" s="147"/>
      <c r="F4842" s="148"/>
      <c r="G4842" s="147"/>
      <c r="H4842" s="147"/>
      <c r="I4842" s="121"/>
    </row>
    <row r="4843" spans="4:9" x14ac:dyDescent="0.3">
      <c r="D4843" s="147"/>
      <c r="E4843" s="147"/>
      <c r="F4843" s="148"/>
      <c r="G4843" s="147"/>
      <c r="H4843" s="147"/>
      <c r="I4843" s="121"/>
    </row>
    <row r="4844" spans="4:9" x14ac:dyDescent="0.3">
      <c r="D4844" s="147"/>
      <c r="E4844" s="147"/>
      <c r="F4844" s="148"/>
      <c r="G4844" s="147"/>
      <c r="H4844" s="147"/>
      <c r="I4844" s="121"/>
    </row>
    <row r="4845" spans="4:9" x14ac:dyDescent="0.3">
      <c r="D4845" s="147"/>
      <c r="E4845" s="147"/>
      <c r="F4845" s="148"/>
      <c r="G4845" s="147"/>
      <c r="H4845" s="147"/>
      <c r="I4845" s="121"/>
    </row>
    <row r="4846" spans="4:9" x14ac:dyDescent="0.3">
      <c r="D4846" s="147"/>
      <c r="E4846" s="147"/>
      <c r="F4846" s="148"/>
      <c r="G4846" s="147"/>
      <c r="H4846" s="147"/>
      <c r="I4846" s="121"/>
    </row>
    <row r="4847" spans="4:9" x14ac:dyDescent="0.3">
      <c r="D4847" s="147"/>
      <c r="E4847" s="147"/>
      <c r="F4847" s="148"/>
      <c r="G4847" s="147"/>
      <c r="H4847" s="147"/>
      <c r="I4847" s="121"/>
    </row>
    <row r="4848" spans="4:9" x14ac:dyDescent="0.3">
      <c r="D4848" s="147"/>
      <c r="E4848" s="147"/>
      <c r="F4848" s="148"/>
      <c r="G4848" s="147"/>
      <c r="H4848" s="147"/>
      <c r="I4848" s="121"/>
    </row>
    <row r="4849" spans="4:9" x14ac:dyDescent="0.3">
      <c r="D4849" s="147"/>
      <c r="E4849" s="147"/>
      <c r="F4849" s="148"/>
      <c r="G4849" s="147"/>
      <c r="H4849" s="147"/>
      <c r="I4849" s="121"/>
    </row>
    <row r="4850" spans="4:9" x14ac:dyDescent="0.3">
      <c r="D4850" s="147"/>
      <c r="E4850" s="147"/>
      <c r="F4850" s="148"/>
      <c r="G4850" s="147"/>
      <c r="H4850" s="147"/>
      <c r="I4850" s="121"/>
    </row>
    <row r="4851" spans="4:9" x14ac:dyDescent="0.3">
      <c r="D4851" s="147"/>
      <c r="E4851" s="147"/>
      <c r="F4851" s="148"/>
      <c r="G4851" s="147"/>
      <c r="H4851" s="147"/>
      <c r="I4851" s="121"/>
    </row>
    <row r="4852" spans="4:9" x14ac:dyDescent="0.3">
      <c r="D4852" s="147"/>
      <c r="E4852" s="147"/>
      <c r="F4852" s="148"/>
      <c r="G4852" s="147"/>
      <c r="H4852" s="147"/>
      <c r="I4852" s="121"/>
    </row>
    <row r="4853" spans="4:9" x14ac:dyDescent="0.3">
      <c r="D4853" s="147"/>
      <c r="E4853" s="147"/>
      <c r="F4853" s="148"/>
      <c r="G4853" s="147"/>
      <c r="H4853" s="147"/>
      <c r="I4853" s="121"/>
    </row>
    <row r="4854" spans="4:9" x14ac:dyDescent="0.3">
      <c r="D4854" s="147"/>
      <c r="E4854" s="147"/>
      <c r="F4854" s="148"/>
      <c r="G4854" s="147"/>
      <c r="H4854" s="147"/>
      <c r="I4854" s="121"/>
    </row>
    <row r="4855" spans="4:9" x14ac:dyDescent="0.3">
      <c r="D4855" s="147"/>
      <c r="E4855" s="147"/>
      <c r="F4855" s="148"/>
      <c r="G4855" s="147"/>
      <c r="H4855" s="147"/>
      <c r="I4855" s="121"/>
    </row>
    <row r="4856" spans="4:9" x14ac:dyDescent="0.3">
      <c r="D4856" s="147"/>
      <c r="E4856" s="147"/>
      <c r="F4856" s="148"/>
      <c r="G4856" s="147"/>
      <c r="H4856" s="147"/>
      <c r="I4856" s="121"/>
    </row>
    <row r="4857" spans="4:9" x14ac:dyDescent="0.3">
      <c r="D4857" s="147"/>
      <c r="E4857" s="147"/>
      <c r="F4857" s="148"/>
      <c r="G4857" s="147"/>
      <c r="H4857" s="147"/>
      <c r="I4857" s="121"/>
    </row>
    <row r="4858" spans="4:9" x14ac:dyDescent="0.3">
      <c r="D4858" s="147"/>
      <c r="E4858" s="147"/>
      <c r="F4858" s="148"/>
      <c r="G4858" s="147"/>
      <c r="H4858" s="147"/>
      <c r="I4858" s="121"/>
    </row>
    <row r="4859" spans="4:9" x14ac:dyDescent="0.3">
      <c r="D4859" s="147"/>
      <c r="E4859" s="147"/>
      <c r="F4859" s="148"/>
      <c r="G4859" s="147"/>
      <c r="H4859" s="147"/>
      <c r="I4859" s="121"/>
    </row>
    <row r="4860" spans="4:9" x14ac:dyDescent="0.3">
      <c r="D4860" s="147"/>
      <c r="E4860" s="147"/>
      <c r="F4860" s="148"/>
      <c r="G4860" s="147"/>
      <c r="H4860" s="147"/>
      <c r="I4860" s="121"/>
    </row>
    <row r="4861" spans="4:9" x14ac:dyDescent="0.3">
      <c r="D4861" s="147"/>
      <c r="E4861" s="147"/>
      <c r="F4861" s="148"/>
      <c r="G4861" s="147"/>
      <c r="H4861" s="147"/>
      <c r="I4861" s="121"/>
    </row>
    <row r="4862" spans="4:9" x14ac:dyDescent="0.3">
      <c r="D4862" s="147"/>
      <c r="E4862" s="147"/>
      <c r="F4862" s="148"/>
      <c r="G4862" s="147"/>
      <c r="H4862" s="147"/>
      <c r="I4862" s="121"/>
    </row>
    <row r="4863" spans="4:9" x14ac:dyDescent="0.3">
      <c r="D4863" s="147"/>
      <c r="E4863" s="147"/>
      <c r="F4863" s="148"/>
      <c r="G4863" s="147"/>
      <c r="H4863" s="147"/>
      <c r="I4863" s="121"/>
    </row>
    <row r="4864" spans="4:9" x14ac:dyDescent="0.3">
      <c r="D4864" s="147"/>
      <c r="E4864" s="147"/>
      <c r="F4864" s="148"/>
      <c r="G4864" s="147"/>
      <c r="H4864" s="147"/>
      <c r="I4864" s="121"/>
    </row>
    <row r="4865" spans="4:9" x14ac:dyDescent="0.3">
      <c r="D4865" s="147"/>
      <c r="E4865" s="147"/>
      <c r="F4865" s="148"/>
      <c r="G4865" s="147"/>
      <c r="H4865" s="147"/>
      <c r="I4865" s="121"/>
    </row>
    <row r="4866" spans="4:9" x14ac:dyDescent="0.3">
      <c r="D4866" s="147"/>
      <c r="E4866" s="147"/>
      <c r="F4866" s="148"/>
      <c r="G4866" s="147"/>
      <c r="H4866" s="147"/>
      <c r="I4866" s="121"/>
    </row>
    <row r="4867" spans="4:9" x14ac:dyDescent="0.3">
      <c r="D4867" s="147"/>
      <c r="E4867" s="147"/>
      <c r="F4867" s="148"/>
      <c r="G4867" s="147"/>
      <c r="H4867" s="147"/>
      <c r="I4867" s="121"/>
    </row>
    <row r="4868" spans="4:9" x14ac:dyDescent="0.3">
      <c r="D4868" s="147"/>
      <c r="E4868" s="147"/>
      <c r="F4868" s="148"/>
      <c r="G4868" s="147"/>
      <c r="H4868" s="147"/>
      <c r="I4868" s="121"/>
    </row>
    <row r="4869" spans="4:9" x14ac:dyDescent="0.3">
      <c r="D4869" s="147"/>
      <c r="E4869" s="147"/>
      <c r="F4869" s="148"/>
      <c r="G4869" s="147"/>
      <c r="H4869" s="147"/>
      <c r="I4869" s="121"/>
    </row>
    <row r="4870" spans="4:9" x14ac:dyDescent="0.3">
      <c r="D4870" s="147"/>
      <c r="E4870" s="147"/>
      <c r="F4870" s="148"/>
      <c r="G4870" s="147"/>
      <c r="H4870" s="147"/>
      <c r="I4870" s="121"/>
    </row>
    <row r="4871" spans="4:9" x14ac:dyDescent="0.3">
      <c r="D4871" s="147"/>
      <c r="E4871" s="147"/>
      <c r="F4871" s="148"/>
      <c r="G4871" s="147"/>
      <c r="H4871" s="147"/>
      <c r="I4871" s="121"/>
    </row>
    <row r="4872" spans="4:9" x14ac:dyDescent="0.3">
      <c r="D4872" s="147"/>
      <c r="E4872" s="147"/>
      <c r="F4872" s="148"/>
      <c r="G4872" s="147"/>
      <c r="H4872" s="147"/>
      <c r="I4872" s="121"/>
    </row>
    <row r="4873" spans="4:9" x14ac:dyDescent="0.3">
      <c r="D4873" s="147"/>
      <c r="E4873" s="147"/>
      <c r="F4873" s="148"/>
      <c r="G4873" s="147"/>
      <c r="H4873" s="147"/>
      <c r="I4873" s="121"/>
    </row>
    <row r="4874" spans="4:9" x14ac:dyDescent="0.3">
      <c r="D4874" s="147"/>
      <c r="E4874" s="147"/>
      <c r="F4874" s="148"/>
      <c r="G4874" s="147"/>
      <c r="H4874" s="147"/>
      <c r="I4874" s="121"/>
    </row>
    <row r="4875" spans="4:9" x14ac:dyDescent="0.3">
      <c r="D4875" s="147"/>
      <c r="E4875" s="147"/>
      <c r="F4875" s="148"/>
      <c r="G4875" s="147"/>
      <c r="H4875" s="147"/>
      <c r="I4875" s="121"/>
    </row>
    <row r="4876" spans="4:9" x14ac:dyDescent="0.3">
      <c r="D4876" s="147"/>
      <c r="E4876" s="147"/>
      <c r="F4876" s="148"/>
      <c r="G4876" s="147"/>
      <c r="H4876" s="147"/>
      <c r="I4876" s="121"/>
    </row>
    <row r="4877" spans="4:9" x14ac:dyDescent="0.3">
      <c r="D4877" s="147"/>
      <c r="E4877" s="147"/>
      <c r="F4877" s="148"/>
      <c r="G4877" s="147"/>
      <c r="H4877" s="147"/>
      <c r="I4877" s="121"/>
    </row>
    <row r="4878" spans="4:9" x14ac:dyDescent="0.3">
      <c r="D4878" s="147"/>
      <c r="E4878" s="147"/>
      <c r="F4878" s="148"/>
      <c r="G4878" s="147"/>
      <c r="H4878" s="147"/>
      <c r="I4878" s="121"/>
    </row>
    <row r="4879" spans="4:9" x14ac:dyDescent="0.3">
      <c r="D4879" s="147"/>
      <c r="E4879" s="147"/>
      <c r="F4879" s="148"/>
      <c r="G4879" s="147"/>
      <c r="H4879" s="147"/>
      <c r="I4879" s="121"/>
    </row>
    <row r="4880" spans="4:9" x14ac:dyDescent="0.3">
      <c r="D4880" s="147"/>
      <c r="E4880" s="147"/>
      <c r="F4880" s="148"/>
      <c r="G4880" s="147"/>
      <c r="H4880" s="147"/>
      <c r="I4880" s="121"/>
    </row>
    <row r="4881" spans="4:9" x14ac:dyDescent="0.3">
      <c r="D4881" s="147"/>
      <c r="E4881" s="147"/>
      <c r="F4881" s="148"/>
      <c r="G4881" s="147"/>
      <c r="H4881" s="147"/>
      <c r="I4881" s="121"/>
    </row>
    <row r="4882" spans="4:9" x14ac:dyDescent="0.3">
      <c r="D4882" s="147"/>
      <c r="E4882" s="147"/>
      <c r="F4882" s="148"/>
      <c r="G4882" s="147"/>
      <c r="H4882" s="147"/>
      <c r="I4882" s="121"/>
    </row>
    <row r="4883" spans="4:9" x14ac:dyDescent="0.3">
      <c r="D4883" s="147"/>
      <c r="E4883" s="147"/>
      <c r="F4883" s="148"/>
      <c r="G4883" s="147"/>
      <c r="H4883" s="147"/>
      <c r="I4883" s="121"/>
    </row>
    <row r="4884" spans="4:9" x14ac:dyDescent="0.3">
      <c r="D4884" s="147"/>
      <c r="E4884" s="147"/>
      <c r="F4884" s="148"/>
      <c r="G4884" s="147"/>
      <c r="H4884" s="147"/>
      <c r="I4884" s="121"/>
    </row>
    <row r="4885" spans="4:9" x14ac:dyDescent="0.3">
      <c r="D4885" s="147"/>
      <c r="E4885" s="147"/>
      <c r="F4885" s="148"/>
      <c r="G4885" s="147"/>
      <c r="H4885" s="147"/>
      <c r="I4885" s="121"/>
    </row>
    <row r="4886" spans="4:9" x14ac:dyDescent="0.3">
      <c r="D4886" s="147"/>
      <c r="E4886" s="147"/>
      <c r="F4886" s="148"/>
      <c r="G4886" s="147"/>
      <c r="H4886" s="147"/>
      <c r="I4886" s="121"/>
    </row>
    <row r="4887" spans="4:9" x14ac:dyDescent="0.3">
      <c r="D4887" s="147"/>
      <c r="E4887" s="147"/>
      <c r="F4887" s="148"/>
      <c r="G4887" s="147"/>
      <c r="H4887" s="147"/>
      <c r="I4887" s="121"/>
    </row>
    <row r="4888" spans="4:9" x14ac:dyDescent="0.3">
      <c r="D4888" s="147"/>
      <c r="E4888" s="147"/>
      <c r="F4888" s="148"/>
      <c r="G4888" s="147"/>
      <c r="H4888" s="147"/>
      <c r="I4888" s="121"/>
    </row>
    <row r="4889" spans="4:9" x14ac:dyDescent="0.3">
      <c r="D4889" s="147"/>
      <c r="E4889" s="147"/>
      <c r="F4889" s="148"/>
      <c r="G4889" s="147"/>
      <c r="H4889" s="147"/>
      <c r="I4889" s="121"/>
    </row>
    <row r="4890" spans="4:9" x14ac:dyDescent="0.3">
      <c r="D4890" s="147"/>
      <c r="E4890" s="147"/>
      <c r="F4890" s="148"/>
      <c r="G4890" s="147"/>
      <c r="H4890" s="147"/>
      <c r="I4890" s="121"/>
    </row>
    <row r="4891" spans="4:9" x14ac:dyDescent="0.3">
      <c r="D4891" s="147"/>
      <c r="E4891" s="147"/>
      <c r="F4891" s="148"/>
      <c r="G4891" s="147"/>
      <c r="H4891" s="147"/>
      <c r="I4891" s="121"/>
    </row>
    <row r="4892" spans="4:9" x14ac:dyDescent="0.3">
      <c r="D4892" s="147"/>
      <c r="E4892" s="147"/>
      <c r="F4892" s="148"/>
      <c r="G4892" s="147"/>
      <c r="H4892" s="147"/>
      <c r="I4892" s="121"/>
    </row>
    <row r="4893" spans="4:9" x14ac:dyDescent="0.3">
      <c r="D4893" s="147"/>
      <c r="E4893" s="147"/>
      <c r="F4893" s="148"/>
      <c r="G4893" s="147"/>
      <c r="H4893" s="147"/>
      <c r="I4893" s="121"/>
    </row>
    <row r="4894" spans="4:9" x14ac:dyDescent="0.3">
      <c r="D4894" s="147"/>
      <c r="E4894" s="147"/>
      <c r="F4894" s="148"/>
      <c r="G4894" s="147"/>
      <c r="H4894" s="147"/>
      <c r="I4894" s="121"/>
    </row>
    <row r="4895" spans="4:9" x14ac:dyDescent="0.3">
      <c r="D4895" s="147"/>
      <c r="E4895" s="147"/>
      <c r="F4895" s="148"/>
      <c r="G4895" s="147"/>
      <c r="H4895" s="147"/>
      <c r="I4895" s="121"/>
    </row>
    <row r="4896" spans="4:9" x14ac:dyDescent="0.3">
      <c r="D4896" s="147"/>
      <c r="E4896" s="147"/>
      <c r="F4896" s="148"/>
      <c r="G4896" s="147"/>
      <c r="H4896" s="147"/>
      <c r="I4896" s="121"/>
    </row>
    <row r="4897" spans="4:9" x14ac:dyDescent="0.3">
      <c r="D4897" s="147"/>
      <c r="E4897" s="147"/>
      <c r="F4897" s="148"/>
      <c r="G4897" s="147"/>
      <c r="H4897" s="147"/>
      <c r="I4897" s="121"/>
    </row>
    <row r="4898" spans="4:9" x14ac:dyDescent="0.3">
      <c r="D4898" s="147"/>
      <c r="E4898" s="147"/>
      <c r="F4898" s="148"/>
      <c r="G4898" s="147"/>
      <c r="H4898" s="147"/>
      <c r="I4898" s="121"/>
    </row>
    <row r="4899" spans="4:9" x14ac:dyDescent="0.3">
      <c r="D4899" s="147"/>
      <c r="E4899" s="147"/>
      <c r="F4899" s="148"/>
      <c r="G4899" s="147"/>
      <c r="H4899" s="147"/>
      <c r="I4899" s="121"/>
    </row>
    <row r="4900" spans="4:9" x14ac:dyDescent="0.3">
      <c r="D4900" s="147"/>
      <c r="E4900" s="147"/>
      <c r="F4900" s="148"/>
      <c r="G4900" s="147"/>
      <c r="H4900" s="147"/>
      <c r="I4900" s="121"/>
    </row>
    <row r="4901" spans="4:9" x14ac:dyDescent="0.3">
      <c r="D4901" s="147"/>
      <c r="E4901" s="147"/>
      <c r="F4901" s="148"/>
      <c r="G4901" s="147"/>
      <c r="H4901" s="147"/>
      <c r="I4901" s="121"/>
    </row>
    <row r="4902" spans="4:9" x14ac:dyDescent="0.3">
      <c r="D4902" s="147"/>
      <c r="E4902" s="147"/>
      <c r="F4902" s="148"/>
      <c r="G4902" s="147"/>
      <c r="H4902" s="147"/>
      <c r="I4902" s="121"/>
    </row>
    <row r="4903" spans="4:9" x14ac:dyDescent="0.3">
      <c r="D4903" s="147"/>
      <c r="E4903" s="147"/>
      <c r="F4903" s="148"/>
      <c r="G4903" s="147"/>
      <c r="H4903" s="147"/>
      <c r="I4903" s="121"/>
    </row>
    <row r="4904" spans="4:9" x14ac:dyDescent="0.3">
      <c r="D4904" s="147"/>
      <c r="E4904" s="147"/>
      <c r="F4904" s="148"/>
      <c r="G4904" s="147"/>
      <c r="H4904" s="147"/>
      <c r="I4904" s="121"/>
    </row>
    <row r="4905" spans="4:9" x14ac:dyDescent="0.3">
      <c r="D4905" s="147"/>
      <c r="E4905" s="147"/>
      <c r="F4905" s="148"/>
      <c r="G4905" s="147"/>
      <c r="H4905" s="147"/>
      <c r="I4905" s="121"/>
    </row>
    <row r="4906" spans="4:9" x14ac:dyDescent="0.3">
      <c r="D4906" s="147"/>
      <c r="E4906" s="147"/>
      <c r="F4906" s="148"/>
      <c r="G4906" s="147"/>
      <c r="H4906" s="147"/>
      <c r="I4906" s="121"/>
    </row>
    <row r="4907" spans="4:9" x14ac:dyDescent="0.3">
      <c r="D4907" s="147"/>
      <c r="E4907" s="147"/>
      <c r="F4907" s="148"/>
      <c r="G4907" s="147"/>
      <c r="H4907" s="147"/>
      <c r="I4907" s="121"/>
    </row>
    <row r="4908" spans="4:9" x14ac:dyDescent="0.3">
      <c r="D4908" s="147"/>
      <c r="E4908" s="147"/>
      <c r="F4908" s="148"/>
      <c r="G4908" s="147"/>
      <c r="H4908" s="147"/>
      <c r="I4908" s="121"/>
    </row>
    <row r="4909" spans="4:9" x14ac:dyDescent="0.3">
      <c r="D4909" s="147"/>
      <c r="E4909" s="147"/>
      <c r="F4909" s="148"/>
      <c r="G4909" s="147"/>
      <c r="H4909" s="147"/>
      <c r="I4909" s="121"/>
    </row>
    <row r="4910" spans="4:9" x14ac:dyDescent="0.3">
      <c r="D4910" s="147"/>
      <c r="E4910" s="147"/>
      <c r="F4910" s="148"/>
      <c r="G4910" s="147"/>
      <c r="H4910" s="147"/>
      <c r="I4910" s="121"/>
    </row>
    <row r="4911" spans="4:9" x14ac:dyDescent="0.3">
      <c r="D4911" s="147"/>
      <c r="E4911" s="147"/>
      <c r="F4911" s="148"/>
      <c r="G4911" s="147"/>
      <c r="H4911" s="147"/>
      <c r="I4911" s="121"/>
    </row>
    <row r="4912" spans="4:9" x14ac:dyDescent="0.3">
      <c r="D4912" s="147"/>
      <c r="E4912" s="147"/>
      <c r="F4912" s="148"/>
      <c r="G4912" s="147"/>
      <c r="H4912" s="147"/>
      <c r="I4912" s="121"/>
    </row>
    <row r="4913" spans="4:9" x14ac:dyDescent="0.3">
      <c r="D4913" s="147"/>
      <c r="E4913" s="147"/>
      <c r="F4913" s="148"/>
      <c r="G4913" s="147"/>
      <c r="H4913" s="147"/>
      <c r="I4913" s="121"/>
    </row>
    <row r="4914" spans="4:9" x14ac:dyDescent="0.3">
      <c r="D4914" s="147"/>
      <c r="E4914" s="147"/>
      <c r="F4914" s="148"/>
      <c r="G4914" s="147"/>
      <c r="H4914" s="147"/>
      <c r="I4914" s="121"/>
    </row>
    <row r="4915" spans="4:9" x14ac:dyDescent="0.3">
      <c r="D4915" s="147"/>
      <c r="E4915" s="147"/>
      <c r="F4915" s="148"/>
      <c r="G4915" s="147"/>
      <c r="H4915" s="147"/>
      <c r="I4915" s="121"/>
    </row>
    <row r="4916" spans="4:9" x14ac:dyDescent="0.3">
      <c r="D4916" s="147"/>
      <c r="E4916" s="147"/>
      <c r="F4916" s="148"/>
      <c r="G4916" s="147"/>
      <c r="H4916" s="147"/>
      <c r="I4916" s="121"/>
    </row>
    <row r="4917" spans="4:9" x14ac:dyDescent="0.3">
      <c r="D4917" s="147"/>
      <c r="E4917" s="147"/>
      <c r="F4917" s="148"/>
      <c r="G4917" s="147"/>
      <c r="H4917" s="147"/>
      <c r="I4917" s="121"/>
    </row>
    <row r="4918" spans="4:9" x14ac:dyDescent="0.3">
      <c r="D4918" s="147"/>
      <c r="E4918" s="147"/>
      <c r="F4918" s="148"/>
      <c r="G4918" s="147"/>
      <c r="H4918" s="147"/>
      <c r="I4918" s="121"/>
    </row>
    <row r="4919" spans="4:9" x14ac:dyDescent="0.3">
      <c r="D4919" s="147"/>
      <c r="E4919" s="147"/>
      <c r="F4919" s="148"/>
      <c r="G4919" s="147"/>
      <c r="H4919" s="147"/>
      <c r="I4919" s="121"/>
    </row>
    <row r="4920" spans="4:9" x14ac:dyDescent="0.3">
      <c r="D4920" s="147"/>
      <c r="E4920" s="147"/>
      <c r="F4920" s="148"/>
      <c r="G4920" s="147"/>
      <c r="H4920" s="147"/>
      <c r="I4920" s="121"/>
    </row>
    <row r="4921" spans="4:9" x14ac:dyDescent="0.3">
      <c r="D4921" s="147"/>
      <c r="E4921" s="147"/>
      <c r="F4921" s="148"/>
      <c r="G4921" s="147"/>
      <c r="H4921" s="147"/>
      <c r="I4921" s="121"/>
    </row>
    <row r="4922" spans="4:9" x14ac:dyDescent="0.3">
      <c r="D4922" s="147"/>
      <c r="E4922" s="147"/>
      <c r="F4922" s="148"/>
      <c r="G4922" s="147"/>
      <c r="H4922" s="147"/>
      <c r="I4922" s="121"/>
    </row>
    <row r="4923" spans="4:9" x14ac:dyDescent="0.3">
      <c r="D4923" s="147"/>
      <c r="E4923" s="147"/>
      <c r="F4923" s="148"/>
      <c r="G4923" s="147"/>
      <c r="H4923" s="147"/>
      <c r="I4923" s="121"/>
    </row>
    <row r="4924" spans="4:9" x14ac:dyDescent="0.3">
      <c r="D4924" s="147"/>
      <c r="E4924" s="147"/>
      <c r="F4924" s="148"/>
      <c r="G4924" s="147"/>
      <c r="H4924" s="147"/>
      <c r="I4924" s="121"/>
    </row>
    <row r="4925" spans="4:9" x14ac:dyDescent="0.3">
      <c r="D4925" s="147"/>
      <c r="E4925" s="147"/>
      <c r="F4925" s="148"/>
      <c r="G4925" s="147"/>
      <c r="H4925" s="147"/>
      <c r="I4925" s="121"/>
    </row>
    <row r="4926" spans="4:9" x14ac:dyDescent="0.3">
      <c r="D4926" s="147"/>
      <c r="E4926" s="147"/>
      <c r="F4926" s="148"/>
      <c r="G4926" s="147"/>
      <c r="H4926" s="147"/>
      <c r="I4926" s="121"/>
    </row>
    <row r="4927" spans="4:9" x14ac:dyDescent="0.3">
      <c r="D4927" s="147"/>
      <c r="E4927" s="147"/>
      <c r="F4927" s="148"/>
      <c r="G4927" s="147"/>
      <c r="H4927" s="147"/>
      <c r="I4927" s="121"/>
    </row>
    <row r="4928" spans="4:9" x14ac:dyDescent="0.3">
      <c r="D4928" s="147"/>
      <c r="E4928" s="147"/>
      <c r="F4928" s="148"/>
      <c r="G4928" s="147"/>
      <c r="H4928" s="147"/>
      <c r="I4928" s="121"/>
    </row>
    <row r="4929" spans="4:9" x14ac:dyDescent="0.3">
      <c r="D4929" s="147"/>
      <c r="E4929" s="147"/>
      <c r="F4929" s="148"/>
      <c r="G4929" s="147"/>
      <c r="H4929" s="147"/>
      <c r="I4929" s="121"/>
    </row>
    <row r="4930" spans="4:9" x14ac:dyDescent="0.3">
      <c r="D4930" s="147"/>
      <c r="E4930" s="147"/>
      <c r="F4930" s="148"/>
      <c r="G4930" s="147"/>
      <c r="H4930" s="147"/>
      <c r="I4930" s="121"/>
    </row>
    <row r="4931" spans="4:9" x14ac:dyDescent="0.3">
      <c r="D4931" s="147"/>
      <c r="E4931" s="147"/>
      <c r="F4931" s="148"/>
      <c r="G4931" s="147"/>
      <c r="H4931" s="147"/>
      <c r="I4931" s="121"/>
    </row>
    <row r="4932" spans="4:9" x14ac:dyDescent="0.3">
      <c r="D4932" s="147"/>
      <c r="E4932" s="147"/>
      <c r="F4932" s="148"/>
      <c r="G4932" s="147"/>
      <c r="H4932" s="147"/>
      <c r="I4932" s="121"/>
    </row>
    <row r="4933" spans="4:9" x14ac:dyDescent="0.3">
      <c r="D4933" s="147"/>
      <c r="E4933" s="147"/>
      <c r="F4933" s="148"/>
      <c r="G4933" s="147"/>
      <c r="H4933" s="147"/>
      <c r="I4933" s="121"/>
    </row>
    <row r="4934" spans="4:9" x14ac:dyDescent="0.3">
      <c r="D4934" s="147"/>
      <c r="E4934" s="147"/>
      <c r="F4934" s="148"/>
      <c r="G4934" s="147"/>
      <c r="H4934" s="147"/>
      <c r="I4934" s="121"/>
    </row>
    <row r="4935" spans="4:9" x14ac:dyDescent="0.3">
      <c r="D4935" s="147"/>
      <c r="E4935" s="147"/>
      <c r="F4935" s="148"/>
      <c r="G4935" s="147"/>
      <c r="H4935" s="147"/>
      <c r="I4935" s="121"/>
    </row>
    <row r="4936" spans="4:9" x14ac:dyDescent="0.3">
      <c r="D4936" s="147"/>
      <c r="E4936" s="147"/>
      <c r="F4936" s="148"/>
      <c r="G4936" s="147"/>
      <c r="H4936" s="147"/>
      <c r="I4936" s="121"/>
    </row>
    <row r="4937" spans="4:9" x14ac:dyDescent="0.3">
      <c r="D4937" s="147"/>
      <c r="E4937" s="147"/>
      <c r="F4937" s="148"/>
      <c r="G4937" s="147"/>
      <c r="H4937" s="147"/>
      <c r="I4937" s="121"/>
    </row>
    <row r="4938" spans="4:9" x14ac:dyDescent="0.3">
      <c r="D4938" s="147"/>
      <c r="E4938" s="147"/>
      <c r="F4938" s="148"/>
      <c r="G4938" s="147"/>
      <c r="H4938" s="147"/>
      <c r="I4938" s="121"/>
    </row>
    <row r="4939" spans="4:9" x14ac:dyDescent="0.3">
      <c r="D4939" s="147"/>
      <c r="E4939" s="147"/>
      <c r="F4939" s="148"/>
      <c r="G4939" s="147"/>
      <c r="H4939" s="147"/>
      <c r="I4939" s="121"/>
    </row>
    <row r="4940" spans="4:9" x14ac:dyDescent="0.3">
      <c r="D4940" s="147"/>
      <c r="E4940" s="147"/>
      <c r="F4940" s="148"/>
      <c r="G4940" s="147"/>
      <c r="H4940" s="147"/>
      <c r="I4940" s="121"/>
    </row>
    <row r="4941" spans="4:9" x14ac:dyDescent="0.3">
      <c r="D4941" s="147"/>
      <c r="E4941" s="147"/>
      <c r="F4941" s="148"/>
      <c r="G4941" s="147"/>
      <c r="H4941" s="147"/>
      <c r="I4941" s="121"/>
    </row>
    <row r="4942" spans="4:9" x14ac:dyDescent="0.3">
      <c r="D4942" s="147"/>
      <c r="E4942" s="147"/>
      <c r="F4942" s="148"/>
      <c r="G4942" s="147"/>
      <c r="H4942" s="147"/>
      <c r="I4942" s="121"/>
    </row>
    <row r="4943" spans="4:9" x14ac:dyDescent="0.3">
      <c r="D4943" s="147"/>
      <c r="E4943" s="147"/>
      <c r="F4943" s="148"/>
      <c r="G4943" s="147"/>
      <c r="H4943" s="147"/>
      <c r="I4943" s="121"/>
    </row>
    <row r="4944" spans="4:9" x14ac:dyDescent="0.3">
      <c r="D4944" s="147"/>
      <c r="E4944" s="147"/>
      <c r="F4944" s="148"/>
      <c r="G4944" s="147"/>
      <c r="H4944" s="147"/>
      <c r="I4944" s="121"/>
    </row>
    <row r="4945" spans="4:9" x14ac:dyDescent="0.3">
      <c r="D4945" s="147"/>
      <c r="E4945" s="147"/>
      <c r="F4945" s="148"/>
      <c r="G4945" s="147"/>
      <c r="H4945" s="147"/>
      <c r="I4945" s="121"/>
    </row>
    <row r="4946" spans="4:9" x14ac:dyDescent="0.3">
      <c r="D4946" s="147"/>
      <c r="E4946" s="147"/>
      <c r="F4946" s="148"/>
      <c r="G4946" s="147"/>
      <c r="H4946" s="147"/>
      <c r="I4946" s="121"/>
    </row>
    <row r="4947" spans="4:9" x14ac:dyDescent="0.3">
      <c r="D4947" s="147"/>
      <c r="E4947" s="147"/>
      <c r="F4947" s="148"/>
      <c r="G4947" s="147"/>
      <c r="H4947" s="147"/>
      <c r="I4947" s="121"/>
    </row>
    <row r="4948" spans="4:9" x14ac:dyDescent="0.3">
      <c r="D4948" s="147"/>
      <c r="E4948" s="147"/>
      <c r="F4948" s="148"/>
      <c r="G4948" s="147"/>
      <c r="H4948" s="147"/>
      <c r="I4948" s="121"/>
    </row>
    <row r="4949" spans="4:9" x14ac:dyDescent="0.3">
      <c r="D4949" s="147"/>
      <c r="E4949" s="147"/>
      <c r="F4949" s="148"/>
      <c r="G4949" s="147"/>
      <c r="H4949" s="147"/>
      <c r="I4949" s="121"/>
    </row>
    <row r="4950" spans="4:9" x14ac:dyDescent="0.3">
      <c r="D4950" s="147"/>
      <c r="E4950" s="147"/>
      <c r="F4950" s="148"/>
      <c r="G4950" s="147"/>
      <c r="H4950" s="147"/>
      <c r="I4950" s="121"/>
    </row>
    <row r="4951" spans="4:9" x14ac:dyDescent="0.3">
      <c r="D4951" s="147"/>
      <c r="E4951" s="147"/>
      <c r="F4951" s="148"/>
      <c r="G4951" s="147"/>
      <c r="H4951" s="147"/>
      <c r="I4951" s="121"/>
    </row>
    <row r="4952" spans="4:9" x14ac:dyDescent="0.3">
      <c r="D4952" s="147"/>
      <c r="E4952" s="147"/>
      <c r="F4952" s="148"/>
      <c r="G4952" s="147"/>
      <c r="H4952" s="147"/>
      <c r="I4952" s="121"/>
    </row>
    <row r="4953" spans="4:9" x14ac:dyDescent="0.3">
      <c r="D4953" s="147"/>
      <c r="E4953" s="147"/>
      <c r="F4953" s="148"/>
      <c r="G4953" s="147"/>
      <c r="H4953" s="147"/>
      <c r="I4953" s="121"/>
    </row>
    <row r="4954" spans="4:9" x14ac:dyDescent="0.3">
      <c r="D4954" s="147"/>
      <c r="E4954" s="147"/>
      <c r="F4954" s="148"/>
      <c r="G4954" s="147"/>
      <c r="H4954" s="147"/>
      <c r="I4954" s="121"/>
    </row>
    <row r="4955" spans="4:9" x14ac:dyDescent="0.3">
      <c r="D4955" s="147"/>
      <c r="E4955" s="147"/>
      <c r="F4955" s="148"/>
      <c r="G4955" s="147"/>
      <c r="H4955" s="147"/>
      <c r="I4955" s="121"/>
    </row>
    <row r="4956" spans="4:9" x14ac:dyDescent="0.3">
      <c r="D4956" s="147"/>
      <c r="E4956" s="147"/>
      <c r="F4956" s="148"/>
      <c r="G4956" s="147"/>
      <c r="H4956" s="147"/>
      <c r="I4956" s="121"/>
    </row>
    <row r="4957" spans="4:9" x14ac:dyDescent="0.3">
      <c r="D4957" s="147"/>
      <c r="E4957" s="147"/>
      <c r="F4957" s="148"/>
      <c r="G4957" s="147"/>
      <c r="H4957" s="147"/>
      <c r="I4957" s="121"/>
    </row>
    <row r="4958" spans="4:9" x14ac:dyDescent="0.3">
      <c r="D4958" s="147"/>
      <c r="E4958" s="147"/>
      <c r="F4958" s="148"/>
      <c r="G4958" s="147"/>
      <c r="H4958" s="147"/>
      <c r="I4958" s="121"/>
    </row>
    <row r="4959" spans="4:9" x14ac:dyDescent="0.3">
      <c r="D4959" s="147"/>
      <c r="E4959" s="147"/>
      <c r="F4959" s="148"/>
      <c r="G4959" s="147"/>
      <c r="H4959" s="147"/>
      <c r="I4959" s="121"/>
    </row>
    <row r="4960" spans="4:9" x14ac:dyDescent="0.3">
      <c r="D4960" s="147"/>
      <c r="E4960" s="147"/>
      <c r="F4960" s="148"/>
      <c r="G4960" s="147"/>
      <c r="H4960" s="147"/>
      <c r="I4960" s="121"/>
    </row>
    <row r="4961" spans="4:9" x14ac:dyDescent="0.3">
      <c r="D4961" s="147"/>
      <c r="E4961" s="147"/>
      <c r="F4961" s="148"/>
      <c r="G4961" s="147"/>
      <c r="H4961" s="147"/>
      <c r="I4961" s="121"/>
    </row>
    <row r="4962" spans="4:9" x14ac:dyDescent="0.3">
      <c r="D4962" s="147"/>
      <c r="E4962" s="147"/>
      <c r="F4962" s="148"/>
      <c r="G4962" s="147"/>
      <c r="H4962" s="147"/>
      <c r="I4962" s="121"/>
    </row>
    <row r="4963" spans="4:9" x14ac:dyDescent="0.3">
      <c r="D4963" s="147"/>
      <c r="E4963" s="147"/>
      <c r="F4963" s="148"/>
      <c r="G4963" s="147"/>
      <c r="H4963" s="147"/>
      <c r="I4963" s="121"/>
    </row>
    <row r="4964" spans="4:9" x14ac:dyDescent="0.3">
      <c r="D4964" s="147"/>
      <c r="E4964" s="147"/>
      <c r="F4964" s="148"/>
      <c r="G4964" s="147"/>
      <c r="H4964" s="147"/>
      <c r="I4964" s="121"/>
    </row>
    <row r="4965" spans="4:9" x14ac:dyDescent="0.3">
      <c r="D4965" s="147"/>
      <c r="E4965" s="147"/>
      <c r="F4965" s="148"/>
      <c r="G4965" s="147"/>
      <c r="H4965" s="147"/>
      <c r="I4965" s="121"/>
    </row>
    <row r="4966" spans="4:9" x14ac:dyDescent="0.3">
      <c r="D4966" s="147"/>
      <c r="E4966" s="147"/>
      <c r="F4966" s="148"/>
      <c r="G4966" s="147"/>
      <c r="H4966" s="147"/>
      <c r="I4966" s="121"/>
    </row>
    <row r="4967" spans="4:9" x14ac:dyDescent="0.3">
      <c r="D4967" s="147"/>
      <c r="E4967" s="147"/>
      <c r="F4967" s="148"/>
      <c r="G4967" s="147"/>
      <c r="H4967" s="147"/>
      <c r="I4967" s="121"/>
    </row>
    <row r="4968" spans="4:9" x14ac:dyDescent="0.3">
      <c r="D4968" s="147"/>
      <c r="E4968" s="147"/>
      <c r="F4968" s="148"/>
      <c r="G4968" s="147"/>
      <c r="H4968" s="147"/>
      <c r="I4968" s="121"/>
    </row>
    <row r="4969" spans="4:9" x14ac:dyDescent="0.3">
      <c r="D4969" s="147"/>
      <c r="E4969" s="147"/>
      <c r="F4969" s="148"/>
      <c r="G4969" s="147"/>
      <c r="H4969" s="147"/>
      <c r="I4969" s="121"/>
    </row>
    <row r="4970" spans="4:9" x14ac:dyDescent="0.3">
      <c r="D4970" s="147"/>
      <c r="E4970" s="147"/>
      <c r="F4970" s="148"/>
      <c r="G4970" s="147"/>
      <c r="H4970" s="147"/>
      <c r="I4970" s="121"/>
    </row>
    <row r="4971" spans="4:9" x14ac:dyDescent="0.3">
      <c r="D4971" s="147"/>
      <c r="E4971" s="147"/>
      <c r="F4971" s="148"/>
      <c r="G4971" s="147"/>
      <c r="H4971" s="147"/>
      <c r="I4971" s="121"/>
    </row>
    <row r="4972" spans="4:9" x14ac:dyDescent="0.3">
      <c r="D4972" s="147"/>
      <c r="E4972" s="147"/>
      <c r="F4972" s="148"/>
      <c r="G4972" s="147"/>
      <c r="H4972" s="147"/>
      <c r="I4972" s="121"/>
    </row>
    <row r="4973" spans="4:9" x14ac:dyDescent="0.3">
      <c r="D4973" s="147"/>
      <c r="E4973" s="147"/>
      <c r="F4973" s="148"/>
      <c r="G4973" s="147"/>
      <c r="H4973" s="147"/>
      <c r="I4973" s="121"/>
    </row>
    <row r="4974" spans="4:9" x14ac:dyDescent="0.3">
      <c r="D4974" s="147"/>
      <c r="E4974" s="147"/>
      <c r="F4974" s="148"/>
      <c r="G4974" s="147"/>
      <c r="H4974" s="147"/>
      <c r="I4974" s="121"/>
    </row>
    <row r="4975" spans="4:9" x14ac:dyDescent="0.3">
      <c r="D4975" s="147"/>
      <c r="E4975" s="147"/>
      <c r="F4975" s="148"/>
      <c r="G4975" s="147"/>
      <c r="H4975" s="147"/>
      <c r="I4975" s="121"/>
    </row>
    <row r="4976" spans="4:9" x14ac:dyDescent="0.3">
      <c r="D4976" s="147"/>
      <c r="E4976" s="147"/>
      <c r="F4976" s="148"/>
      <c r="G4976" s="147"/>
      <c r="H4976" s="147"/>
      <c r="I4976" s="121"/>
    </row>
    <row r="4977" spans="4:9" x14ac:dyDescent="0.3">
      <c r="D4977" s="147"/>
      <c r="E4977" s="147"/>
      <c r="F4977" s="148"/>
      <c r="G4977" s="147"/>
      <c r="H4977" s="147"/>
      <c r="I4977" s="121"/>
    </row>
    <row r="4978" spans="4:9" x14ac:dyDescent="0.3">
      <c r="D4978" s="147"/>
      <c r="E4978" s="147"/>
      <c r="F4978" s="148"/>
      <c r="G4978" s="147"/>
      <c r="H4978" s="147"/>
      <c r="I4978" s="121"/>
    </row>
    <row r="4979" spans="4:9" x14ac:dyDescent="0.3">
      <c r="D4979" s="147"/>
      <c r="E4979" s="147"/>
      <c r="F4979" s="148"/>
      <c r="G4979" s="147"/>
      <c r="H4979" s="147"/>
      <c r="I4979" s="121"/>
    </row>
    <row r="4980" spans="4:9" x14ac:dyDescent="0.3">
      <c r="D4980" s="147"/>
      <c r="E4980" s="147"/>
      <c r="F4980" s="148"/>
      <c r="G4980" s="147"/>
      <c r="H4980" s="147"/>
      <c r="I4980" s="121"/>
    </row>
    <row r="4981" spans="4:9" x14ac:dyDescent="0.3">
      <c r="D4981" s="147"/>
      <c r="E4981" s="147"/>
      <c r="F4981" s="148"/>
      <c r="G4981" s="147"/>
      <c r="H4981" s="147"/>
      <c r="I4981" s="121"/>
    </row>
    <row r="4982" spans="4:9" x14ac:dyDescent="0.3">
      <c r="D4982" s="147"/>
      <c r="E4982" s="147"/>
      <c r="F4982" s="148"/>
      <c r="G4982" s="147"/>
      <c r="H4982" s="147"/>
      <c r="I4982" s="121"/>
    </row>
    <row r="4983" spans="4:9" x14ac:dyDescent="0.3">
      <c r="D4983" s="147"/>
      <c r="E4983" s="147"/>
      <c r="F4983" s="148"/>
      <c r="G4983" s="147"/>
      <c r="H4983" s="147"/>
      <c r="I4983" s="121"/>
    </row>
    <row r="4984" spans="4:9" x14ac:dyDescent="0.3">
      <c r="D4984" s="147"/>
      <c r="E4984" s="147"/>
      <c r="F4984" s="148"/>
      <c r="G4984" s="147"/>
      <c r="H4984" s="147"/>
      <c r="I4984" s="121"/>
    </row>
    <row r="4985" spans="4:9" x14ac:dyDescent="0.3">
      <c r="D4985" s="147"/>
      <c r="E4985" s="147"/>
      <c r="F4985" s="148"/>
      <c r="G4985" s="147"/>
      <c r="H4985" s="147"/>
      <c r="I4985" s="121"/>
    </row>
    <row r="4986" spans="4:9" x14ac:dyDescent="0.3">
      <c r="D4986" s="147"/>
      <c r="E4986" s="147"/>
      <c r="F4986" s="148"/>
      <c r="G4986" s="147"/>
      <c r="H4986" s="147"/>
      <c r="I4986" s="121"/>
    </row>
    <row r="4987" spans="4:9" x14ac:dyDescent="0.3">
      <c r="D4987" s="147"/>
      <c r="E4987" s="147"/>
      <c r="F4987" s="148"/>
      <c r="G4987" s="147"/>
      <c r="H4987" s="147"/>
      <c r="I4987" s="121"/>
    </row>
    <row r="4988" spans="4:9" x14ac:dyDescent="0.3">
      <c r="D4988" s="147"/>
      <c r="E4988" s="147"/>
      <c r="F4988" s="148"/>
      <c r="G4988" s="147"/>
      <c r="H4988" s="147"/>
      <c r="I4988" s="121"/>
    </row>
    <row r="4989" spans="4:9" x14ac:dyDescent="0.3">
      <c r="D4989" s="147"/>
      <c r="E4989" s="147"/>
      <c r="F4989" s="148"/>
      <c r="G4989" s="147"/>
      <c r="H4989" s="147"/>
      <c r="I4989" s="121"/>
    </row>
    <row r="4990" spans="4:9" x14ac:dyDescent="0.3">
      <c r="D4990" s="147"/>
      <c r="E4990" s="147"/>
      <c r="F4990" s="148"/>
      <c r="G4990" s="147"/>
      <c r="H4990" s="147"/>
      <c r="I4990" s="121"/>
    </row>
    <row r="4991" spans="4:9" x14ac:dyDescent="0.3">
      <c r="D4991" s="147"/>
      <c r="E4991" s="147"/>
      <c r="F4991" s="148"/>
      <c r="G4991" s="147"/>
      <c r="H4991" s="147"/>
      <c r="I4991" s="121"/>
    </row>
    <row r="4992" spans="4:9" x14ac:dyDescent="0.3">
      <c r="D4992" s="147"/>
      <c r="E4992" s="147"/>
      <c r="F4992" s="148"/>
      <c r="G4992" s="147"/>
      <c r="H4992" s="147"/>
      <c r="I4992" s="121"/>
    </row>
    <row r="4993" spans="4:9" x14ac:dyDescent="0.3">
      <c r="D4993" s="147"/>
      <c r="E4993" s="147"/>
      <c r="F4993" s="148"/>
      <c r="G4993" s="147"/>
      <c r="H4993" s="147"/>
      <c r="I4993" s="121"/>
    </row>
    <row r="4994" spans="4:9" x14ac:dyDescent="0.3">
      <c r="D4994" s="147"/>
      <c r="E4994" s="147"/>
      <c r="F4994" s="148"/>
      <c r="G4994" s="147"/>
      <c r="H4994" s="147"/>
      <c r="I4994" s="121"/>
    </row>
    <row r="4995" spans="4:9" x14ac:dyDescent="0.3">
      <c r="D4995" s="147"/>
      <c r="E4995" s="147"/>
      <c r="F4995" s="148"/>
      <c r="G4995" s="147"/>
      <c r="H4995" s="147"/>
      <c r="I4995" s="121"/>
    </row>
    <row r="4996" spans="4:9" x14ac:dyDescent="0.3">
      <c r="D4996" s="147"/>
      <c r="E4996" s="147"/>
      <c r="F4996" s="148"/>
      <c r="G4996" s="147"/>
      <c r="H4996" s="147"/>
      <c r="I4996" s="121"/>
    </row>
    <row r="4997" spans="4:9" x14ac:dyDescent="0.3">
      <c r="D4997" s="147"/>
      <c r="E4997" s="147"/>
      <c r="F4997" s="148"/>
      <c r="G4997" s="147"/>
      <c r="H4997" s="147"/>
      <c r="I4997" s="121"/>
    </row>
    <row r="4998" spans="4:9" x14ac:dyDescent="0.3">
      <c r="D4998" s="147"/>
      <c r="E4998" s="147"/>
      <c r="F4998" s="148"/>
      <c r="G4998" s="147"/>
      <c r="H4998" s="147"/>
      <c r="I4998" s="121"/>
    </row>
    <row r="4999" spans="4:9" x14ac:dyDescent="0.3">
      <c r="D4999" s="147"/>
      <c r="E4999" s="147"/>
      <c r="F4999" s="148"/>
      <c r="G4999" s="147"/>
      <c r="H4999" s="147"/>
      <c r="I4999" s="121"/>
    </row>
    <row r="5000" spans="4:9" x14ac:dyDescent="0.3">
      <c r="D5000" s="147"/>
      <c r="E5000" s="147"/>
      <c r="F5000" s="148"/>
      <c r="G5000" s="147"/>
      <c r="H5000" s="147"/>
      <c r="I5000" s="121"/>
    </row>
    <row r="5001" spans="4:9" x14ac:dyDescent="0.3">
      <c r="D5001" s="147"/>
      <c r="E5001" s="147"/>
      <c r="F5001" s="148"/>
      <c r="G5001" s="147"/>
      <c r="H5001" s="147"/>
      <c r="I5001" s="121"/>
    </row>
    <row r="5002" spans="4:9" x14ac:dyDescent="0.3">
      <c r="D5002" s="147"/>
      <c r="E5002" s="147"/>
      <c r="F5002" s="148"/>
      <c r="G5002" s="147"/>
      <c r="H5002" s="147"/>
      <c r="I5002" s="121"/>
    </row>
    <row r="5003" spans="4:9" x14ac:dyDescent="0.3">
      <c r="D5003" s="147"/>
      <c r="E5003" s="147"/>
      <c r="F5003" s="148"/>
      <c r="G5003" s="147"/>
      <c r="H5003" s="147"/>
      <c r="I5003" s="121"/>
    </row>
    <row r="5004" spans="4:9" x14ac:dyDescent="0.3">
      <c r="D5004" s="147"/>
      <c r="E5004" s="147"/>
      <c r="F5004" s="148"/>
      <c r="G5004" s="147"/>
      <c r="H5004" s="147"/>
      <c r="I5004" s="121"/>
    </row>
    <row r="5005" spans="4:9" x14ac:dyDescent="0.3">
      <c r="D5005" s="147"/>
      <c r="E5005" s="147"/>
      <c r="F5005" s="148"/>
      <c r="G5005" s="147"/>
      <c r="H5005" s="147"/>
      <c r="I5005" s="121"/>
    </row>
    <row r="5006" spans="4:9" x14ac:dyDescent="0.3">
      <c r="D5006" s="147"/>
      <c r="E5006" s="147"/>
      <c r="F5006" s="148"/>
      <c r="G5006" s="147"/>
      <c r="H5006" s="147"/>
      <c r="I5006" s="121"/>
    </row>
    <row r="5007" spans="4:9" x14ac:dyDescent="0.3">
      <c r="D5007" s="147"/>
      <c r="E5007" s="147"/>
      <c r="F5007" s="148"/>
      <c r="G5007" s="147"/>
      <c r="H5007" s="147"/>
      <c r="I5007" s="121"/>
    </row>
    <row r="5008" spans="4:9" x14ac:dyDescent="0.3">
      <c r="D5008" s="147"/>
      <c r="E5008" s="147"/>
      <c r="F5008" s="148"/>
      <c r="G5008" s="147"/>
      <c r="H5008" s="147"/>
      <c r="I5008" s="121"/>
    </row>
    <row r="5009" spans="4:9" x14ac:dyDescent="0.3">
      <c r="D5009" s="147"/>
      <c r="E5009" s="147"/>
      <c r="F5009" s="148"/>
      <c r="G5009" s="147"/>
      <c r="H5009" s="147"/>
      <c r="I5009" s="121"/>
    </row>
    <row r="5010" spans="4:9" x14ac:dyDescent="0.3">
      <c r="D5010" s="147"/>
      <c r="E5010" s="147"/>
      <c r="F5010" s="148"/>
      <c r="G5010" s="147"/>
      <c r="H5010" s="147"/>
      <c r="I5010" s="121"/>
    </row>
    <row r="5011" spans="4:9" x14ac:dyDescent="0.3">
      <c r="D5011" s="147"/>
      <c r="E5011" s="147"/>
      <c r="F5011" s="148"/>
      <c r="G5011" s="147"/>
      <c r="H5011" s="147"/>
      <c r="I5011" s="121"/>
    </row>
    <row r="5012" spans="4:9" x14ac:dyDescent="0.3">
      <c r="D5012" s="147"/>
      <c r="E5012" s="147"/>
      <c r="F5012" s="148"/>
      <c r="G5012" s="147"/>
      <c r="H5012" s="147"/>
      <c r="I5012" s="121"/>
    </row>
    <row r="5013" spans="4:9" x14ac:dyDescent="0.3">
      <c r="D5013" s="147"/>
      <c r="E5013" s="147"/>
      <c r="F5013" s="148"/>
      <c r="G5013" s="147"/>
      <c r="H5013" s="147"/>
      <c r="I5013" s="121"/>
    </row>
    <row r="5014" spans="4:9" x14ac:dyDescent="0.3">
      <c r="D5014" s="147"/>
      <c r="E5014" s="147"/>
      <c r="F5014" s="148"/>
      <c r="G5014" s="147"/>
      <c r="H5014" s="147"/>
      <c r="I5014" s="121"/>
    </row>
    <row r="5015" spans="4:9" x14ac:dyDescent="0.3">
      <c r="D5015" s="147"/>
      <c r="E5015" s="147"/>
      <c r="F5015" s="148"/>
      <c r="G5015" s="147"/>
      <c r="H5015" s="147"/>
      <c r="I5015" s="121"/>
    </row>
    <row r="5016" spans="4:9" x14ac:dyDescent="0.3">
      <c r="D5016" s="147"/>
      <c r="E5016" s="147"/>
      <c r="F5016" s="148"/>
      <c r="G5016" s="147"/>
      <c r="H5016" s="147"/>
      <c r="I5016" s="121"/>
    </row>
    <row r="5017" spans="4:9" x14ac:dyDescent="0.3">
      <c r="D5017" s="147"/>
      <c r="E5017" s="147"/>
      <c r="F5017" s="148"/>
      <c r="G5017" s="147"/>
      <c r="H5017" s="147"/>
      <c r="I5017" s="121"/>
    </row>
    <row r="5018" spans="4:9" x14ac:dyDescent="0.3">
      <c r="D5018" s="147"/>
      <c r="E5018" s="147"/>
      <c r="F5018" s="148"/>
      <c r="G5018" s="147"/>
      <c r="H5018" s="147"/>
      <c r="I5018" s="121"/>
    </row>
    <row r="5019" spans="4:9" x14ac:dyDescent="0.3">
      <c r="D5019" s="147"/>
      <c r="E5019" s="147"/>
      <c r="F5019" s="148"/>
      <c r="G5019" s="147"/>
      <c r="H5019" s="147"/>
      <c r="I5019" s="121"/>
    </row>
    <row r="5020" spans="4:9" x14ac:dyDescent="0.3">
      <c r="D5020" s="147"/>
      <c r="E5020" s="147"/>
      <c r="F5020" s="148"/>
      <c r="G5020" s="147"/>
      <c r="H5020" s="147"/>
      <c r="I5020" s="121"/>
    </row>
    <row r="5021" spans="4:9" x14ac:dyDescent="0.3">
      <c r="D5021" s="147"/>
      <c r="E5021" s="147"/>
      <c r="F5021" s="148"/>
      <c r="G5021" s="147"/>
      <c r="H5021" s="147"/>
      <c r="I5021" s="121"/>
    </row>
    <row r="5022" spans="4:9" x14ac:dyDescent="0.3">
      <c r="D5022" s="147"/>
      <c r="E5022" s="147"/>
      <c r="F5022" s="148"/>
      <c r="G5022" s="147"/>
      <c r="H5022" s="147"/>
      <c r="I5022" s="121"/>
    </row>
    <row r="5023" spans="4:9" x14ac:dyDescent="0.3">
      <c r="D5023" s="147"/>
      <c r="E5023" s="147"/>
      <c r="F5023" s="148"/>
      <c r="G5023" s="147"/>
      <c r="H5023" s="147"/>
      <c r="I5023" s="121"/>
    </row>
    <row r="5024" spans="4:9" x14ac:dyDescent="0.3">
      <c r="D5024" s="147"/>
      <c r="E5024" s="147"/>
      <c r="F5024" s="148"/>
      <c r="G5024" s="147"/>
      <c r="H5024" s="147"/>
      <c r="I5024" s="121"/>
    </row>
    <row r="5025" spans="4:9" x14ac:dyDescent="0.3">
      <c r="D5025" s="147"/>
      <c r="E5025" s="147"/>
      <c r="F5025" s="148"/>
      <c r="G5025" s="147"/>
      <c r="H5025" s="147"/>
      <c r="I5025" s="121"/>
    </row>
    <row r="5026" spans="4:9" x14ac:dyDescent="0.3">
      <c r="D5026" s="147"/>
      <c r="E5026" s="147"/>
      <c r="F5026" s="148"/>
      <c r="G5026" s="147"/>
      <c r="H5026" s="147"/>
      <c r="I5026" s="121"/>
    </row>
    <row r="5027" spans="4:9" x14ac:dyDescent="0.3">
      <c r="D5027" s="147"/>
      <c r="E5027" s="147"/>
      <c r="F5027" s="148"/>
      <c r="G5027" s="147"/>
      <c r="H5027" s="147"/>
      <c r="I5027" s="121"/>
    </row>
    <row r="5028" spans="4:9" x14ac:dyDescent="0.3">
      <c r="D5028" s="147"/>
      <c r="E5028" s="147"/>
      <c r="F5028" s="148"/>
      <c r="G5028" s="147"/>
      <c r="H5028" s="147"/>
      <c r="I5028" s="121"/>
    </row>
    <row r="5029" spans="4:9" x14ac:dyDescent="0.3">
      <c r="D5029" s="147"/>
      <c r="E5029" s="147"/>
      <c r="F5029" s="148"/>
      <c r="G5029" s="147"/>
      <c r="H5029" s="147"/>
      <c r="I5029" s="121"/>
    </row>
    <row r="5030" spans="4:9" x14ac:dyDescent="0.3">
      <c r="D5030" s="147"/>
      <c r="E5030" s="147"/>
      <c r="F5030" s="148"/>
      <c r="G5030" s="147"/>
      <c r="H5030" s="147"/>
      <c r="I5030" s="121"/>
    </row>
    <row r="5031" spans="4:9" x14ac:dyDescent="0.3">
      <c r="D5031" s="147"/>
      <c r="E5031" s="147"/>
      <c r="F5031" s="148"/>
      <c r="G5031" s="147"/>
      <c r="H5031" s="147"/>
      <c r="I5031" s="121"/>
    </row>
    <row r="5032" spans="4:9" x14ac:dyDescent="0.3">
      <c r="D5032" s="147"/>
      <c r="E5032" s="147"/>
      <c r="F5032" s="148"/>
      <c r="G5032" s="147"/>
      <c r="H5032" s="147"/>
      <c r="I5032" s="121"/>
    </row>
    <row r="5033" spans="4:9" x14ac:dyDescent="0.3">
      <c r="D5033" s="147"/>
      <c r="E5033" s="147"/>
      <c r="F5033" s="148"/>
      <c r="G5033" s="147"/>
      <c r="H5033" s="147"/>
      <c r="I5033" s="121"/>
    </row>
    <row r="5034" spans="4:9" x14ac:dyDescent="0.3">
      <c r="D5034" s="147"/>
      <c r="E5034" s="147"/>
      <c r="F5034" s="148"/>
      <c r="G5034" s="147"/>
      <c r="H5034" s="147"/>
      <c r="I5034" s="121"/>
    </row>
    <row r="5035" spans="4:9" x14ac:dyDescent="0.3">
      <c r="D5035" s="147"/>
      <c r="E5035" s="147"/>
      <c r="F5035" s="148"/>
      <c r="G5035" s="147"/>
      <c r="H5035" s="147"/>
      <c r="I5035" s="121"/>
    </row>
    <row r="5036" spans="4:9" x14ac:dyDescent="0.3">
      <c r="D5036" s="147"/>
      <c r="E5036" s="147"/>
      <c r="F5036" s="148"/>
      <c r="G5036" s="147"/>
      <c r="H5036" s="147"/>
      <c r="I5036" s="121"/>
    </row>
    <row r="5037" spans="4:9" x14ac:dyDescent="0.3">
      <c r="D5037" s="147"/>
      <c r="E5037" s="147"/>
      <c r="F5037" s="148"/>
      <c r="G5037" s="147"/>
      <c r="H5037" s="147"/>
      <c r="I5037" s="121"/>
    </row>
    <row r="5038" spans="4:9" x14ac:dyDescent="0.3">
      <c r="D5038" s="147"/>
      <c r="E5038" s="147"/>
      <c r="F5038" s="148"/>
      <c r="G5038" s="147"/>
      <c r="H5038" s="147"/>
      <c r="I5038" s="121"/>
    </row>
    <row r="5039" spans="4:9" x14ac:dyDescent="0.3">
      <c r="D5039" s="147"/>
      <c r="E5039" s="147"/>
      <c r="F5039" s="148"/>
      <c r="G5039" s="147"/>
      <c r="H5039" s="147"/>
      <c r="I5039" s="121"/>
    </row>
    <row r="5040" spans="4:9" x14ac:dyDescent="0.3">
      <c r="D5040" s="147"/>
      <c r="E5040" s="147"/>
      <c r="F5040" s="148"/>
      <c r="G5040" s="147"/>
      <c r="H5040" s="147"/>
      <c r="I5040" s="121"/>
    </row>
    <row r="5041" spans="4:9" x14ac:dyDescent="0.3">
      <c r="D5041" s="147"/>
      <c r="E5041" s="147"/>
      <c r="F5041" s="148"/>
      <c r="G5041" s="147"/>
      <c r="H5041" s="147"/>
      <c r="I5041" s="121"/>
    </row>
    <row r="5042" spans="4:9" x14ac:dyDescent="0.3">
      <c r="D5042" s="147"/>
      <c r="E5042" s="147"/>
      <c r="F5042" s="148"/>
      <c r="G5042" s="147"/>
      <c r="H5042" s="147"/>
      <c r="I5042" s="121"/>
    </row>
    <row r="5043" spans="4:9" x14ac:dyDescent="0.3">
      <c r="D5043" s="147"/>
      <c r="E5043" s="147"/>
      <c r="F5043" s="148"/>
      <c r="G5043" s="147"/>
      <c r="H5043" s="147"/>
      <c r="I5043" s="121"/>
    </row>
    <row r="5044" spans="4:9" x14ac:dyDescent="0.3">
      <c r="D5044" s="147"/>
      <c r="E5044" s="147"/>
      <c r="F5044" s="148"/>
      <c r="G5044" s="147"/>
      <c r="H5044" s="147"/>
      <c r="I5044" s="121"/>
    </row>
    <row r="5045" spans="4:9" x14ac:dyDescent="0.3">
      <c r="D5045" s="147"/>
      <c r="E5045" s="147"/>
      <c r="F5045" s="148"/>
      <c r="G5045" s="147"/>
      <c r="H5045" s="147"/>
      <c r="I5045" s="121"/>
    </row>
    <row r="5046" spans="4:9" x14ac:dyDescent="0.3">
      <c r="D5046" s="147"/>
      <c r="E5046" s="147"/>
      <c r="F5046" s="148"/>
      <c r="G5046" s="147"/>
      <c r="H5046" s="147"/>
      <c r="I5046" s="121"/>
    </row>
    <row r="5047" spans="4:9" x14ac:dyDescent="0.3">
      <c r="D5047" s="147"/>
      <c r="E5047" s="147"/>
      <c r="F5047" s="148"/>
      <c r="G5047" s="147"/>
      <c r="H5047" s="147"/>
      <c r="I5047" s="121"/>
    </row>
    <row r="5048" spans="4:9" x14ac:dyDescent="0.3">
      <c r="D5048" s="147"/>
      <c r="E5048" s="147"/>
      <c r="F5048" s="148"/>
      <c r="G5048" s="147"/>
      <c r="H5048" s="147"/>
      <c r="I5048" s="121"/>
    </row>
    <row r="5049" spans="4:9" x14ac:dyDescent="0.3">
      <c r="D5049" s="147"/>
      <c r="E5049" s="147"/>
      <c r="F5049" s="148"/>
      <c r="G5049" s="147"/>
      <c r="H5049" s="147"/>
      <c r="I5049" s="121"/>
    </row>
    <row r="5050" spans="4:9" x14ac:dyDescent="0.3">
      <c r="D5050" s="147"/>
      <c r="E5050" s="147"/>
      <c r="F5050" s="148"/>
      <c r="G5050" s="147"/>
      <c r="H5050" s="147"/>
      <c r="I5050" s="121"/>
    </row>
    <row r="5051" spans="4:9" x14ac:dyDescent="0.3">
      <c r="D5051" s="147"/>
      <c r="E5051" s="147"/>
      <c r="F5051" s="148"/>
      <c r="G5051" s="147"/>
      <c r="H5051" s="147"/>
      <c r="I5051" s="121"/>
    </row>
    <row r="5052" spans="4:9" x14ac:dyDescent="0.3">
      <c r="D5052" s="147"/>
      <c r="E5052" s="147"/>
      <c r="F5052" s="148"/>
      <c r="G5052" s="147"/>
      <c r="H5052" s="147"/>
      <c r="I5052" s="121"/>
    </row>
    <row r="5053" spans="4:9" x14ac:dyDescent="0.3">
      <c r="D5053" s="147"/>
      <c r="E5053" s="147"/>
      <c r="F5053" s="148"/>
      <c r="G5053" s="147"/>
      <c r="H5053" s="147"/>
      <c r="I5053" s="121"/>
    </row>
    <row r="5054" spans="4:9" x14ac:dyDescent="0.3">
      <c r="D5054" s="147"/>
      <c r="E5054" s="147"/>
      <c r="F5054" s="148"/>
      <c r="G5054" s="147"/>
      <c r="H5054" s="147"/>
      <c r="I5054" s="121"/>
    </row>
    <row r="5055" spans="4:9" x14ac:dyDescent="0.3">
      <c r="D5055" s="147"/>
      <c r="E5055" s="147"/>
      <c r="F5055" s="148"/>
      <c r="G5055" s="147"/>
      <c r="H5055" s="147"/>
      <c r="I5055" s="121"/>
    </row>
    <row r="5056" spans="4:9" x14ac:dyDescent="0.3">
      <c r="D5056" s="147"/>
      <c r="E5056" s="147"/>
      <c r="F5056" s="148"/>
      <c r="G5056" s="147"/>
      <c r="H5056" s="147"/>
      <c r="I5056" s="121"/>
    </row>
    <row r="5057" spans="4:9" x14ac:dyDescent="0.3">
      <c r="D5057" s="147"/>
      <c r="E5057" s="147"/>
      <c r="F5057" s="148"/>
      <c r="G5057" s="147"/>
      <c r="H5057" s="147"/>
      <c r="I5057" s="121"/>
    </row>
    <row r="5058" spans="4:9" x14ac:dyDescent="0.3">
      <c r="D5058" s="147"/>
      <c r="E5058" s="147"/>
      <c r="F5058" s="148"/>
      <c r="G5058" s="147"/>
      <c r="H5058" s="147"/>
      <c r="I5058" s="121"/>
    </row>
    <row r="5059" spans="4:9" x14ac:dyDescent="0.3">
      <c r="D5059" s="147"/>
      <c r="E5059" s="147"/>
      <c r="F5059" s="148"/>
      <c r="G5059" s="147"/>
      <c r="H5059" s="147"/>
      <c r="I5059" s="121"/>
    </row>
    <row r="5060" spans="4:9" x14ac:dyDescent="0.3">
      <c r="D5060" s="147"/>
      <c r="E5060" s="147"/>
      <c r="F5060" s="148"/>
      <c r="G5060" s="147"/>
      <c r="H5060" s="147"/>
      <c r="I5060" s="121"/>
    </row>
    <row r="5061" spans="4:9" x14ac:dyDescent="0.3">
      <c r="D5061" s="147"/>
      <c r="E5061" s="147"/>
      <c r="F5061" s="148"/>
      <c r="G5061" s="147"/>
      <c r="H5061" s="147"/>
      <c r="I5061" s="121"/>
    </row>
    <row r="5062" spans="4:9" x14ac:dyDescent="0.3">
      <c r="D5062" s="147"/>
      <c r="E5062" s="147"/>
      <c r="F5062" s="148"/>
      <c r="G5062" s="147"/>
      <c r="H5062" s="147"/>
      <c r="I5062" s="121"/>
    </row>
    <row r="5063" spans="4:9" x14ac:dyDescent="0.3">
      <c r="D5063" s="147"/>
      <c r="E5063" s="147"/>
      <c r="F5063" s="148"/>
      <c r="G5063" s="147"/>
      <c r="H5063" s="147"/>
      <c r="I5063" s="121"/>
    </row>
    <row r="5064" spans="4:9" x14ac:dyDescent="0.3">
      <c r="D5064" s="147"/>
      <c r="E5064" s="147"/>
      <c r="F5064" s="148"/>
      <c r="G5064" s="147"/>
      <c r="H5064" s="147"/>
      <c r="I5064" s="121"/>
    </row>
    <row r="5065" spans="4:9" x14ac:dyDescent="0.3">
      <c r="D5065" s="147"/>
      <c r="E5065" s="147"/>
      <c r="F5065" s="148"/>
      <c r="G5065" s="147"/>
      <c r="H5065" s="147"/>
      <c r="I5065" s="121"/>
    </row>
    <row r="5066" spans="4:9" x14ac:dyDescent="0.3">
      <c r="D5066" s="147"/>
      <c r="E5066" s="147"/>
      <c r="F5066" s="148"/>
      <c r="G5066" s="147"/>
      <c r="H5066" s="147"/>
      <c r="I5066" s="121"/>
    </row>
    <row r="5067" spans="4:9" x14ac:dyDescent="0.3">
      <c r="D5067" s="147"/>
      <c r="E5067" s="147"/>
      <c r="F5067" s="148"/>
      <c r="G5067" s="147"/>
      <c r="H5067" s="147"/>
      <c r="I5067" s="121"/>
    </row>
    <row r="5068" spans="4:9" x14ac:dyDescent="0.3">
      <c r="D5068" s="147"/>
      <c r="E5068" s="147"/>
      <c r="F5068" s="148"/>
      <c r="G5068" s="147"/>
      <c r="H5068" s="147"/>
      <c r="I5068" s="121"/>
    </row>
    <row r="5069" spans="4:9" x14ac:dyDescent="0.3">
      <c r="D5069" s="147"/>
      <c r="E5069" s="147"/>
      <c r="F5069" s="148"/>
      <c r="G5069" s="147"/>
      <c r="H5069" s="147"/>
      <c r="I5069" s="121"/>
    </row>
    <row r="5070" spans="4:9" x14ac:dyDescent="0.3">
      <c r="D5070" s="147"/>
      <c r="E5070" s="147"/>
      <c r="F5070" s="148"/>
      <c r="G5070" s="147"/>
      <c r="H5070" s="147"/>
      <c r="I5070" s="121"/>
    </row>
    <row r="5071" spans="4:9" x14ac:dyDescent="0.3">
      <c r="D5071" s="147"/>
      <c r="E5071" s="147"/>
      <c r="F5071" s="148"/>
      <c r="G5071" s="147"/>
      <c r="H5071" s="147"/>
      <c r="I5071" s="121"/>
    </row>
    <row r="5072" spans="4:9" x14ac:dyDescent="0.3">
      <c r="D5072" s="147"/>
      <c r="E5072" s="147"/>
      <c r="F5072" s="148"/>
      <c r="G5072" s="147"/>
      <c r="H5072" s="147"/>
      <c r="I5072" s="121"/>
    </row>
    <row r="5073" spans="4:9" x14ac:dyDescent="0.3">
      <c r="D5073" s="147"/>
      <c r="E5073" s="147"/>
      <c r="F5073" s="148"/>
      <c r="G5073" s="147"/>
      <c r="H5073" s="147"/>
      <c r="I5073" s="121"/>
    </row>
    <row r="5074" spans="4:9" x14ac:dyDescent="0.3">
      <c r="D5074" s="147"/>
      <c r="E5074" s="147"/>
      <c r="F5074" s="148"/>
      <c r="G5074" s="147"/>
      <c r="H5074" s="147"/>
      <c r="I5074" s="121"/>
    </row>
    <row r="5075" spans="4:9" x14ac:dyDescent="0.3">
      <c r="D5075" s="147"/>
      <c r="E5075" s="147"/>
      <c r="F5075" s="148"/>
      <c r="G5075" s="147"/>
      <c r="H5075" s="147"/>
      <c r="I5075" s="121"/>
    </row>
    <row r="5076" spans="4:9" x14ac:dyDescent="0.3">
      <c r="D5076" s="147"/>
      <c r="E5076" s="147"/>
      <c r="F5076" s="148"/>
      <c r="G5076" s="147"/>
      <c r="H5076" s="147"/>
      <c r="I5076" s="121"/>
    </row>
    <row r="5077" spans="4:9" x14ac:dyDescent="0.3">
      <c r="D5077" s="147"/>
      <c r="E5077" s="147"/>
      <c r="F5077" s="148"/>
      <c r="G5077" s="147"/>
      <c r="H5077" s="147"/>
      <c r="I5077" s="121"/>
    </row>
    <row r="5078" spans="4:9" x14ac:dyDescent="0.3">
      <c r="D5078" s="147"/>
      <c r="E5078" s="147"/>
      <c r="F5078" s="148"/>
      <c r="G5078" s="147"/>
      <c r="H5078" s="147"/>
      <c r="I5078" s="121"/>
    </row>
    <row r="5079" spans="4:9" x14ac:dyDescent="0.3">
      <c r="D5079" s="147"/>
      <c r="E5079" s="147"/>
      <c r="F5079" s="148"/>
      <c r="G5079" s="147"/>
      <c r="H5079" s="147"/>
      <c r="I5079" s="121"/>
    </row>
    <row r="5080" spans="4:9" x14ac:dyDescent="0.3">
      <c r="D5080" s="147"/>
      <c r="E5080" s="147"/>
      <c r="F5080" s="148"/>
      <c r="G5080" s="147"/>
      <c r="H5080" s="147"/>
      <c r="I5080" s="121"/>
    </row>
    <row r="5081" spans="4:9" x14ac:dyDescent="0.3">
      <c r="D5081" s="147"/>
      <c r="E5081" s="147"/>
      <c r="F5081" s="148"/>
      <c r="G5081" s="147"/>
      <c r="H5081" s="147"/>
      <c r="I5081" s="121"/>
    </row>
    <row r="5082" spans="4:9" x14ac:dyDescent="0.3">
      <c r="D5082" s="147"/>
      <c r="E5082" s="147"/>
      <c r="F5082" s="148"/>
      <c r="G5082" s="147"/>
      <c r="H5082" s="147"/>
      <c r="I5082" s="121"/>
    </row>
    <row r="5083" spans="4:9" x14ac:dyDescent="0.3">
      <c r="D5083" s="147"/>
      <c r="E5083" s="147"/>
      <c r="F5083" s="148"/>
      <c r="G5083" s="147"/>
      <c r="H5083" s="147"/>
      <c r="I5083" s="121"/>
    </row>
    <row r="5084" spans="4:9" x14ac:dyDescent="0.3">
      <c r="D5084" s="147"/>
      <c r="E5084" s="147"/>
      <c r="F5084" s="148"/>
      <c r="G5084" s="147"/>
      <c r="H5084" s="147"/>
      <c r="I5084" s="121"/>
    </row>
    <row r="5085" spans="4:9" x14ac:dyDescent="0.3">
      <c r="D5085" s="147"/>
      <c r="E5085" s="147"/>
      <c r="F5085" s="148"/>
      <c r="G5085" s="147"/>
      <c r="H5085" s="147"/>
      <c r="I5085" s="121"/>
    </row>
    <row r="5086" spans="4:9" x14ac:dyDescent="0.3">
      <c r="D5086" s="147"/>
      <c r="E5086" s="147"/>
      <c r="F5086" s="148"/>
      <c r="G5086" s="147"/>
      <c r="H5086" s="147"/>
      <c r="I5086" s="121"/>
    </row>
    <row r="5087" spans="4:9" x14ac:dyDescent="0.3">
      <c r="D5087" s="147"/>
      <c r="E5087" s="147"/>
      <c r="F5087" s="148"/>
      <c r="G5087" s="147"/>
      <c r="H5087" s="147"/>
      <c r="I5087" s="121"/>
    </row>
  </sheetData>
  <mergeCells count="6">
    <mergeCell ref="B14:J14"/>
    <mergeCell ref="C5:H5"/>
    <mergeCell ref="C6:H6"/>
    <mergeCell ref="C7:H7"/>
    <mergeCell ref="B12:J12"/>
    <mergeCell ref="B13:J13"/>
  </mergeCells>
  <phoneticPr fontId="0" type="noConversion"/>
  <pageMargins left="0.98425196850393704" right="0.59055118110236227" top="0.78740157480314965" bottom="0.78740157480314965" header="0.39370078740157483" footer="0.39370078740157483"/>
  <pageSetup paperSize="9" scale="69" firstPageNumber="55" fitToHeight="0" orientation="portrait" useFirstPageNumber="1" r:id="rId1"/>
  <headerFooter alignWithMargins="0">
    <oddHeader>&amp;C&amp;"Times New Roman,обычный"&amp;14&amp;P</oddHeader>
  </headerFooter>
  <rowBreaks count="40" manualBreakCount="40">
    <brk id="32" min="1" max="9" man="1"/>
    <brk id="45" min="1" max="9" man="1"/>
    <brk id="56" min="1" max="9" man="1"/>
    <brk id="70" min="1" max="9" man="1"/>
    <brk id="90" min="1" max="9" man="1"/>
    <brk id="102" min="1" max="9" man="1"/>
    <brk id="118" min="1" max="9" man="1"/>
    <brk id="133" min="1" max="9" man="1"/>
    <brk id="146" min="1" max="9" man="1"/>
    <brk id="164" min="1" max="9" man="1"/>
    <brk id="185" min="1" max="9" man="1"/>
    <brk id="198" min="1" max="9" man="1"/>
    <brk id="211" min="1" max="9" man="1"/>
    <brk id="223" min="1" max="9" man="1"/>
    <brk id="238" min="1" max="9" man="1"/>
    <brk id="254" min="1" max="9" man="1"/>
    <brk id="271" min="1" max="9" man="1"/>
    <brk id="289" min="1" max="9" man="1"/>
    <brk id="307" min="1" max="9" man="1"/>
    <brk id="324" min="1" max="9" man="1"/>
    <brk id="344" min="1" max="9" man="1"/>
    <brk id="357" min="1" max="9" man="1"/>
    <brk id="373" min="1" max="9" man="1"/>
    <brk id="384" min="1" max="9" man="1"/>
    <brk id="396" min="1" max="9" man="1"/>
    <brk id="411" min="1" max="9" man="1"/>
    <brk id="426" min="1" max="9" man="1"/>
    <brk id="446" min="1" max="9" man="1"/>
    <brk id="461" min="1" max="9" man="1"/>
    <brk id="478" min="1" max="9" man="1"/>
    <brk id="487" min="1" max="9" man="1"/>
    <brk id="503" min="1" max="9" man="1"/>
    <brk id="520" min="1" max="9" man="1"/>
    <brk id="537" min="1" max="9" man="1"/>
    <brk id="549" min="1" max="9" man="1"/>
    <brk id="565" min="1" max="9" man="1"/>
    <brk id="584" min="1" max="9" man="1"/>
    <brk id="601" min="1" max="9" man="1"/>
    <brk id="621" min="1" max="9" man="1"/>
    <brk id="640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деффицит</vt:lpstr>
      <vt:lpstr>Разд.</vt:lpstr>
      <vt:lpstr>программы</vt:lpstr>
      <vt:lpstr>ГРБС</vt:lpstr>
      <vt:lpstr>ГРБС!Заголовки_для_печати</vt:lpstr>
      <vt:lpstr>деффицит!Заголовки_для_печати</vt:lpstr>
      <vt:lpstr>программы!Заголовки_для_печати</vt:lpstr>
      <vt:lpstr>Разд.!Заголовки_для_печати</vt:lpstr>
      <vt:lpstr>ГРБС!Область_печати</vt:lpstr>
      <vt:lpstr>деффицит!Область_печати</vt:lpstr>
      <vt:lpstr>программы!Область_печати</vt:lpstr>
      <vt:lpstr>Разд.!Область_печати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Nastya1</cp:lastModifiedBy>
  <cp:lastPrinted>2024-11-15T06:06:40Z</cp:lastPrinted>
  <dcterms:created xsi:type="dcterms:W3CDTF">1996-10-08T23:32:33Z</dcterms:created>
  <dcterms:modified xsi:type="dcterms:W3CDTF">2024-11-15T06:07:16Z</dcterms:modified>
</cp:coreProperties>
</file>