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ervers\общий\ПРОЕКТ БЮДЖЕТА 2025-2027 гг\Проект бюджета 2025-2027 к 15.11.2024\"/>
    </mc:Choice>
  </mc:AlternateContent>
  <bookViews>
    <workbookView xWindow="0" yWindow="0" windowWidth="15480" windowHeight="7155"/>
  </bookViews>
  <sheets>
    <sheet name="Лист3" sheetId="3" r:id="rId1"/>
  </sheets>
  <definedNames>
    <definedName name="_xlnm.Print_Titles" localSheetId="0">Лист3!$15:$15</definedName>
    <definedName name="_xlnm.Print_Area" localSheetId="0">Лист3!$A$1:$F$118</definedName>
  </definedNames>
  <calcPr calcId="152511"/>
</workbook>
</file>

<file path=xl/calcChain.xml><?xml version="1.0" encoding="utf-8"?>
<calcChain xmlns="http://schemas.openxmlformats.org/spreadsheetml/2006/main">
  <c r="F94" i="3" l="1"/>
  <c r="F93" i="3" s="1"/>
  <c r="E94" i="3"/>
  <c r="E93" i="3" s="1"/>
  <c r="D94" i="3"/>
  <c r="D93" i="3" s="1"/>
  <c r="F78" i="3"/>
  <c r="F77" i="3" s="1"/>
  <c r="E78" i="3"/>
  <c r="E77" i="3" s="1"/>
  <c r="F73" i="3" l="1"/>
  <c r="E73" i="3"/>
  <c r="D73" i="3"/>
  <c r="F75" i="3"/>
  <c r="E75" i="3"/>
  <c r="D75" i="3"/>
  <c r="F81" i="3"/>
  <c r="E81" i="3"/>
  <c r="D81" i="3"/>
  <c r="F89" i="3"/>
  <c r="E89" i="3"/>
  <c r="D89" i="3"/>
  <c r="F87" i="3"/>
  <c r="E87" i="3"/>
  <c r="D87" i="3"/>
  <c r="F83" i="3"/>
  <c r="E83" i="3"/>
  <c r="D83" i="3"/>
  <c r="F85" i="3"/>
  <c r="E85" i="3"/>
  <c r="D85" i="3"/>
  <c r="F91" i="3"/>
  <c r="E91" i="3"/>
  <c r="D91" i="3"/>
  <c r="D78" i="3"/>
  <c r="D77" i="3" s="1"/>
  <c r="E72" i="3" l="1"/>
  <c r="E71" i="3" s="1"/>
  <c r="E70" i="3" s="1"/>
  <c r="D72" i="3"/>
  <c r="D71" i="3" s="1"/>
  <c r="D70" i="3" s="1"/>
  <c r="F72" i="3"/>
  <c r="E80" i="3"/>
  <c r="D80" i="3"/>
  <c r="F80" i="3"/>
  <c r="F54" i="3"/>
  <c r="E54" i="3"/>
  <c r="D54" i="3"/>
  <c r="F68" i="3"/>
  <c r="E68" i="3"/>
  <c r="D68" i="3"/>
  <c r="F52" i="3"/>
  <c r="E52" i="3"/>
  <c r="D52" i="3"/>
  <c r="F50" i="3"/>
  <c r="E50" i="3"/>
  <c r="D50" i="3"/>
  <c r="F47" i="3"/>
  <c r="E47" i="3"/>
  <c r="D47" i="3"/>
  <c r="F43" i="3"/>
  <c r="E43" i="3"/>
  <c r="D43" i="3"/>
  <c r="F41" i="3"/>
  <c r="E41" i="3"/>
  <c r="D41" i="3"/>
  <c r="F26" i="3"/>
  <c r="F24" i="3" s="1"/>
  <c r="E26" i="3"/>
  <c r="E24" i="3" s="1"/>
  <c r="D26" i="3"/>
  <c r="D24" i="3" s="1"/>
  <c r="F21" i="3"/>
  <c r="E21" i="3"/>
  <c r="D21" i="3"/>
  <c r="F33" i="3"/>
  <c r="E33" i="3"/>
  <c r="D33" i="3"/>
  <c r="F38" i="3"/>
  <c r="E38" i="3"/>
  <c r="D38" i="3"/>
  <c r="F36" i="3"/>
  <c r="E36" i="3"/>
  <c r="D36" i="3"/>
  <c r="F30" i="3"/>
  <c r="F29" i="3" s="1"/>
  <c r="E30" i="3"/>
  <c r="E29" i="3" s="1"/>
  <c r="D30" i="3"/>
  <c r="D29" i="3" s="1"/>
  <c r="F19" i="3"/>
  <c r="E19" i="3"/>
  <c r="D19" i="3"/>
  <c r="F17" i="3"/>
  <c r="E17" i="3"/>
  <c r="D17" i="3"/>
  <c r="F71" i="3" l="1"/>
  <c r="F70" i="3" s="1"/>
  <c r="D46" i="3"/>
  <c r="F46" i="3"/>
  <c r="D32" i="3"/>
  <c r="F32" i="3"/>
  <c r="F16" i="3" s="1"/>
  <c r="F96" i="3" s="1"/>
  <c r="E32" i="3"/>
  <c r="E46" i="3"/>
  <c r="D16" i="3" l="1"/>
  <c r="D96" i="3" s="1"/>
  <c r="E16" i="3"/>
  <c r="E96" i="3" s="1"/>
</calcChain>
</file>

<file path=xl/sharedStrings.xml><?xml version="1.0" encoding="utf-8"?>
<sst xmlns="http://schemas.openxmlformats.org/spreadsheetml/2006/main" count="271" uniqueCount="270">
  <si>
    <t>НАЛОГОВЫЕ И НЕНАЛОГОВЫЕ ДОХОДЫ</t>
  </si>
  <si>
    <t>НАЛОГИ НА ПРИБЫЛЬ, ДОХОДЫ</t>
  </si>
  <si>
    <t>Налог на доходы физических лиц</t>
  </si>
  <si>
    <t>НАЛОГИ НА СОВОКУПНЫЙ ДОХОД</t>
  </si>
  <si>
    <t>НАЛОГИ НА ИМУЩЕСТВО</t>
  </si>
  <si>
    <t>Налог на имущество физических лиц</t>
  </si>
  <si>
    <t>Земельный налог</t>
  </si>
  <si>
    <t>ГОСУДАРСТВЕННАЯ ПОШЛИНА</t>
  </si>
  <si>
    <t>Государственная пошлина по делам, рассматриваемым в судах общей юрисдикции, мировыми судьями</t>
  </si>
  <si>
    <t>000 1 08 03010 01 0000 110</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</si>
  <si>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</si>
  <si>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</si>
  <si>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ПЛАТЕЖИ ПРИ ПОЛЬЗОВАНИИ ПРИРОДНЫМИ РЕСУРСАМИ</t>
  </si>
  <si>
    <t>000 1 12 01000 01 0000 120</t>
  </si>
  <si>
    <t>Плата за негативное воздействие на окружающую среду</t>
  </si>
  <si>
    <t>ДОХОДЫ ОТ ПРОДАЖИ МАТЕРИАЛЬНЫХ И НЕМАТЕРИАЛЬНЫХ АКТИВОВ</t>
  </si>
  <si>
    <t>000 1 14 06000 00 0000 430</t>
  </si>
  <si>
    <t xml:space="preserve">ШТРАФЫ, САНКЦИИ, ВОЗМЕЩЕНИЕ УЩЕРБА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</si>
  <si>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</si>
  <si>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r>
      <t xml:space="preserve">             </t>
    </r>
    <r>
      <rPr>
        <b/>
        <i/>
        <sz val="10"/>
        <rFont val="Arial"/>
        <family val="2"/>
        <charset val="204"/>
      </rPr>
      <t xml:space="preserve">             </t>
    </r>
  </si>
  <si>
    <t xml:space="preserve">Наименование доходов бюджета </t>
  </si>
  <si>
    <t xml:space="preserve">Код классификации доходов бюджеиа </t>
  </si>
  <si>
    <t>000 1 00 00000 00 0000 000</t>
  </si>
  <si>
    <t>000 1 01 00000 00 0000 000</t>
  </si>
  <si>
    <t>000 1 01 02000 01 0000 110</t>
  </si>
  <si>
    <t>000 1 05 00000 00 0000 000</t>
  </si>
  <si>
    <t>000 1 06 00000 00 0000 000</t>
  </si>
  <si>
    <t>000 1 06 01000 00 0000 110</t>
  </si>
  <si>
    <t>000 1 06 06000 00 0000 110</t>
  </si>
  <si>
    <t>000 1 08 00000 00 0000 000</t>
  </si>
  <si>
    <t>000 1 08 03000 01 0000 110</t>
  </si>
  <si>
    <t>000 1 11 00000 00 0000 000</t>
  </si>
  <si>
    <t>000 1 11 05000 00 0000 120</t>
  </si>
  <si>
    <t>000 1 11 05010 00 0000 120</t>
  </si>
  <si>
    <t>000 1 12 00000 00 0000 000</t>
  </si>
  <si>
    <t>000 1 13 00000 00 0000 000</t>
  </si>
  <si>
    <t>000 1 16 00000 00 0000 000</t>
  </si>
  <si>
    <t>000 1 14 00000 00 0000 000</t>
  </si>
  <si>
    <t>Номер строки</t>
  </si>
  <si>
    <t>000 1 14 06010 00 0000 430</t>
  </si>
  <si>
    <t>Доходы от продажи земельных участков, государственная собственность на которые не разграничена</t>
  </si>
  <si>
    <t>000 1 14 02000 00 0000 000</t>
  </si>
  <si>
    <t>000 1 13 01000 00 0000 130</t>
  </si>
  <si>
    <t>Доходы от оказания платных услуг (работ)</t>
  </si>
  <si>
    <t>000 1 13 02000 00 0000 130</t>
  </si>
  <si>
    <t>Доходы от компенсации затрат государства</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</si>
  <si>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</si>
  <si>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</si>
  <si>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000 1 05 04000 02 0000 110</t>
  </si>
  <si>
    <t>000 1 03 02000 01 0000 110</t>
  </si>
  <si>
    <t>Акцизы по подакцизным товарам (продукции), производимым на территории Российской Федерации</t>
  </si>
  <si>
    <t>НАЛОГИ НА ТОВАРЫ (РАБОТЫ, УСЛУГИ), РЕАЛИЗУЕМЫЕ НА ТЕРРИТОРИИ РОССИЙСКОЙ ФЕДЕРАЦИИ</t>
  </si>
  <si>
    <t>Налог, взимаемый в связи с применением патентной системы налогообложения</t>
  </si>
  <si>
    <t>000 1 03 00000 00 0000 000</t>
  </si>
  <si>
    <t xml:space="preserve">Доходы от продажи земельных участков, находящихся в государственной и муниципальной собственности </t>
  </si>
  <si>
    <t>000 1 05 01000 00 0000 110</t>
  </si>
  <si>
    <t>Налог, взимаемый в связи с применением упрощенной системы налогообложения</t>
  </si>
  <si>
    <t>000 1 06 06030 00 0000 110</t>
  </si>
  <si>
    <t>Земельный налог с организаций</t>
  </si>
  <si>
    <t>000 1 06 06040 00 0000 110</t>
  </si>
  <si>
    <t>Земельный налог с физических лиц</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</si>
  <si>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</si>
  <si>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</si>
  <si>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</si>
  <si>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</si>
  <si>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 xml:space="preserve">Субвенции бюджетам бюджетной системы  Российской Федерации </t>
  </si>
  <si>
    <t>Субвенции местным бюджетам на выполнение передаваемых полномочий субъектов Российской Федерации</t>
  </si>
  <si>
    <t>Субвенции бюджетам на оплату жилищно-коммунальных услуг отдельным категориям граждан</t>
  </si>
  <si>
    <t xml:space="preserve">Прочие субвенции </t>
  </si>
  <si>
    <t xml:space="preserve"> &lt;2*&gt;</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</si>
  <si>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</si>
  <si>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ИТОГО ДОХОДОВ</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</si>
  <si>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</si>
  <si>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</si>
  <si>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</si>
  <si>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</si>
  <si>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ДОХОДЫ ОТ ОКАЗАНИЯ ПЛАТНЫХ УСЛУГ   И КОМПЕНСАЦИИ ЗАТРАТ ГОСУДАРСТВА</t>
  </si>
  <si>
    <t>000 2 02 30000 00 0000 150</t>
  </si>
  <si>
    <t>000 2 02 30022 00 0000 150</t>
  </si>
  <si>
    <t>000 2 02 30024 00 0000 150</t>
  </si>
  <si>
    <t>000 2 02 35120 00 0000 150</t>
  </si>
  <si>
    <t>000 2 02 35250 00 0000 150</t>
  </si>
  <si>
    <t>000 2 02 39999 00 0000 150</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</si>
  <si>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</si>
  <si>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</si>
  <si>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</si>
  <si>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</si>
  <si>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Сумма, в тысячах рублей</t>
  </si>
  <si>
    <t>000 2 02 10000 00 0000 150</t>
  </si>
  <si>
    <t>Дотации бюджетам бюджетной системы Российской Федерации</t>
  </si>
  <si>
    <t>000 2 02 15002 00 0000 150</t>
  </si>
  <si>
    <t>Дотации бюджетам на поддержку мер по обепечению сбалансированности бюджетов</t>
  </si>
  <si>
    <t>000 1 16 01190 01 0000 140</t>
  </si>
  <si>
    <t>000 1 16 11050 01 0000 140</t>
  </si>
  <si>
    <t>000 1 16 11060 01 0000 140</t>
  </si>
  <si>
    <t>Платежи, уплачиваемые в целях возмещения вреда, причиняемого автомобильным дорогам</t>
  </si>
  <si>
    <t>1.</t>
  </si>
  <si>
    <t>2.</t>
  </si>
  <si>
    <t>3.</t>
  </si>
  <si>
    <t>4.</t>
  </si>
  <si>
    <t>5.</t>
  </si>
  <si>
    <t>6.</t>
  </si>
  <si>
    <t>7.</t>
  </si>
  <si>
    <t>9.</t>
  </si>
  <si>
    <t>10.</t>
  </si>
  <si>
    <t>11.</t>
  </si>
  <si>
    <t>12.</t>
  </si>
  <si>
    <t>13.</t>
  </si>
  <si>
    <t>14.</t>
  </si>
  <si>
    <t>15.</t>
  </si>
  <si>
    <t>16.</t>
  </si>
  <si>
    <t>17.</t>
  </si>
  <si>
    <t>18.</t>
  </si>
  <si>
    <t>19.</t>
  </si>
  <si>
    <t>20.</t>
  </si>
  <si>
    <t>21.</t>
  </si>
  <si>
    <t>22.</t>
  </si>
  <si>
    <t>25.</t>
  </si>
  <si>
    <t>26.</t>
  </si>
  <si>
    <t>27.</t>
  </si>
  <si>
    <t>28.</t>
  </si>
  <si>
    <t>29.</t>
  </si>
  <si>
    <t>30.</t>
  </si>
  <si>
    <t>31.</t>
  </si>
  <si>
    <t>32.</t>
  </si>
  <si>
    <t>33.</t>
  </si>
  <si>
    <t>34.</t>
  </si>
  <si>
    <t>35.</t>
  </si>
  <si>
    <t>36.</t>
  </si>
  <si>
    <t>37.</t>
  </si>
  <si>
    <t>38.</t>
  </si>
  <si>
    <t>39.</t>
  </si>
  <si>
    <t>40.</t>
  </si>
  <si>
    <t>41.</t>
  </si>
  <si>
    <t>42.</t>
  </si>
  <si>
    <t>43.</t>
  </si>
  <si>
    <t>44.</t>
  </si>
  <si>
    <t>45.</t>
  </si>
  <si>
    <t>50.</t>
  </si>
  <si>
    <t>51.</t>
  </si>
  <si>
    <t>52.</t>
  </si>
  <si>
    <t>55.</t>
  </si>
  <si>
    <t>000 1 11 09080 00 0000 120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</si>
  <si>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</si>
  <si>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000 1 16 01050  01 0000 140</t>
  </si>
  <si>
    <t>000 1 16 01060  01 0000 140</t>
  </si>
  <si>
    <t>000 1 16 01150  01 0000 140</t>
  </si>
  <si>
    <t>000 1 16 01170  01 0000 140</t>
  </si>
  <si>
    <t>000 1 16 01200  01 0000 140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</si>
  <si>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</si>
  <si>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</si>
  <si>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</si>
  <si>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</si>
  <si>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</si>
  <si>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53.</t>
  </si>
  <si>
    <t>54.</t>
  </si>
  <si>
    <t>000 2 02 20000 00 0000 150</t>
  </si>
  <si>
    <t>Субсидии бюджетам бюджетной системы Российской Федерации (межбюджетные субсидии)</t>
  </si>
  <si>
    <t>000 2 02 29999 00 0000 150</t>
  </si>
  <si>
    <t>Прочие субсидии</t>
  </si>
  <si>
    <t>&lt;1*&gt;</t>
  </si>
  <si>
    <t xml:space="preserve"> -субсидии на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</si>
  <si>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 - субсидии на осуществление мероприятий по обеспечению питанием обучающихся в муниципальных общеобразовательных организациях</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</si>
  <si>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</si>
  <si>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</si>
  <si>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</si>
  <si>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</si>
  <si>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</si>
  <si>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000 2 02 15001 00 0000 150</t>
  </si>
  <si>
    <t>Дотации на выравнивание бюджетной обеспеченности</t>
  </si>
  <si>
    <t>000 2 02 35462 00 0000 150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</si>
  <si>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</si>
  <si>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23.</t>
  </si>
  <si>
    <t>24.</t>
  </si>
  <si>
    <t>46.</t>
  </si>
  <si>
    <t>47.</t>
  </si>
  <si>
    <t>48.</t>
  </si>
  <si>
    <t xml:space="preserve"> - субсидии на создание безопасных условий пребывания в муниципальных организациях отдыха детей и их оздоровления</t>
  </si>
  <si>
    <t xml:space="preserve"> -субсидии на создание в муниципальных общеобразовательных организациях условий для организации горячего питания обучающихся</t>
  </si>
  <si>
    <t xml:space="preserve"> - субсидии на организацию военно-патриотического воспитания и допризывной подготовки молодых граждан</t>
  </si>
  <si>
    <t xml:space="preserve">  - субсидии на реализацию мероприятий по поэтапному внедрению Всероссийского физкультурно- спортивного комплекса "Готов к труду и обороне" (ГТО)</t>
  </si>
  <si>
    <t>на 2025 год</t>
  </si>
  <si>
    <t>000 1 16 01070  01 0000 140</t>
  </si>
  <si>
    <t>000 1 16 01140  01 0000 140</t>
  </si>
  <si>
    <t>000 1 16 10100 00 0000 140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</si>
  <si>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</si>
  <si>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</si>
  <si>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Денежные взыскания, налагаемые в возмещение ущерба, причиненного в результате незаконного или нецелевого использования бюджетных средств</t>
  </si>
  <si>
    <t>8.</t>
  </si>
  <si>
    <t>49.</t>
  </si>
  <si>
    <t xml:space="preserve"> - субсидии на создание в образовательных организациях условий для получения  детьми-инвалидами качественного образования</t>
  </si>
  <si>
    <t>на 2026 год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</si>
  <si>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</si>
  <si>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000 1 16 01110  01 0000 140</t>
  </si>
  <si>
    <t xml:space="preserve"> - субсидии на поддержку муниципальных учреждений спортивной направленности по адаптивной физической культуре и спорту</t>
  </si>
  <si>
    <t>56.</t>
  </si>
  <si>
    <t>57.</t>
  </si>
  <si>
    <t>58.</t>
  </si>
  <si>
    <t>59.</t>
  </si>
  <si>
    <t>60.</t>
  </si>
  <si>
    <t>61.</t>
  </si>
  <si>
    <t>62.</t>
  </si>
  <si>
    <t>65.</t>
  </si>
  <si>
    <t>66.</t>
  </si>
  <si>
    <t>67.</t>
  </si>
  <si>
    <t>68.</t>
  </si>
  <si>
    <t>69.</t>
  </si>
  <si>
    <t>70.</t>
  </si>
  <si>
    <t>71.</t>
  </si>
  <si>
    <t>72.</t>
  </si>
  <si>
    <t>73.</t>
  </si>
  <si>
    <t>74.</t>
  </si>
  <si>
    <t>75.</t>
  </si>
  <si>
    <t>76.</t>
  </si>
  <si>
    <t>77.</t>
  </si>
  <si>
    <t>78.</t>
  </si>
  <si>
    <t>79.</t>
  </si>
  <si>
    <t>000 2 02 40000 00 0000 150</t>
  </si>
  <si>
    <t>Иные межбюджетные трансферты</t>
  </si>
  <si>
    <t>000 2 02 49999 00 0000 150</t>
  </si>
  <si>
    <t>Прочие межбюджетные трансферты, передаваемые бюджетам</t>
  </si>
  <si>
    <t>&lt;3*&gt;</t>
  </si>
  <si>
    <t>80.</t>
  </si>
  <si>
    <t>81.</t>
  </si>
  <si>
    <t xml:space="preserve"> Свод доходов  бюджета Верхнесалдинского муниципального округа Свердловской области                                                                                                   на 2025 год  и плановый период 2026-2027 годов</t>
  </si>
  <si>
    <t>на 2027 год</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</si>
  <si>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</si>
  <si>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000 1 11 05300 00 0000 120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</si>
  <si>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</si>
  <si>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000 1 11 05310 00 0000 120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</si>
  <si>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</si>
  <si>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</si>
  <si>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</si>
  <si>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</si>
  <si>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</si>
  <si>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000 1 17 00000 00 0000 000</t>
  </si>
  <si>
    <t>ПРОЧИЕ НЕНАЛОГОВЫЕ ДОХОДЫ</t>
  </si>
  <si>
    <t>000 1 17 05000 00 0000 180</t>
  </si>
  <si>
    <t>Прочие неналоговые доходы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</si>
  <si>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</si>
  <si>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</si>
  <si>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000 2 02 15002 14 0000 150</t>
  </si>
  <si>
    <t>000 2 02 15001 14 0000 150</t>
  </si>
  <si>
    <t>Дотации бюджетам муниципальных округов на выравнивание бюджетной обеспеченности из бюджета субъекта Российской Федерации</t>
  </si>
  <si>
    <t>Дотации бюджетам муниципальных округов на поддержку мер по обеспечению сбалансированности бюджетов</t>
  </si>
  <si>
    <t>000 2 02 29999 14 0000 150</t>
  </si>
  <si>
    <t>Субвенции бюджетам муниципальных округов на предоставление гражданам субсидий на оплату жилого помещения и коммунальных услуг</t>
  </si>
  <si>
    <t>000 2 02 30022 14 0000 150</t>
  </si>
  <si>
    <t>000 2 02 30024 14 0000 150</t>
  </si>
  <si>
    <t>Субвенции бюджетам муниципальных округов на выполнение передаваемых полномочий субъектов Российской Федерации</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</si>
  <si>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</si>
  <si>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</si>
  <si>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000 2 02 35250 14 0000 150</t>
  </si>
  <si>
    <t>Субвенции бюджетам муниципальных округов на оплату жилищно-коммунальных услуг отдельным категориям граждан</t>
  </si>
  <si>
    <t>000 2 02 35462 14 0000 150</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</si>
  <si>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</si>
  <si>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000 2 02 39999 14 0000 150</t>
  </si>
  <si>
    <t>Прочие субвенции бюджетам муниципальных округов &lt;2*&gt;</t>
  </si>
  <si>
    <t>Прочие субсидии бюджетам муниципальных округов &lt;1*&gt;</t>
  </si>
  <si>
    <t>000 2 02 49999 14 0000 150</t>
  </si>
  <si>
    <t>Прочие межбюджетные трансферты, передаваемые бюджетам муниципальных округов &lt;3*&gt;</t>
  </si>
  <si>
    <t>1186,3</t>
  </si>
  <si>
    <t xml:space="preserve"> - субсидии на организацию и проведение мероприятий в сфере молодежной политики</t>
  </si>
  <si>
    <t>74,8</t>
  </si>
  <si>
    <t>0,0</t>
  </si>
  <si>
    <t xml:space="preserve"> - межбюджетные трансферты на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лиц,потерявших в период обучения обоих родителей или единственного родителя, обучающихся в муниципальных образовательных организациях</t>
  </si>
  <si>
    <t xml:space="preserve"> - межбюджетные трансферты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расположенных на территории Свердловской области</t>
  </si>
  <si>
    <t>63.</t>
  </si>
  <si>
    <t>64.</t>
  </si>
  <si>
    <t>000 1 14 02040 14 0000 440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</si>
</sst>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
  </numFmts>
  <fonts count="11" x14ac:knownFonts="1">
    <font>
      <sz val="10"/>
      <name val="Arial"/>
    </font>
    <font>
      <b/>
      <i/>
      <sz val="10"/>
      <name val="Arial"/>
      <family val="2"/>
      <charset val="204"/>
    </font>
    <font>
      <sz val="10"/>
      <name val="Times New Roman"/>
      <family val="1"/>
      <charset val="204"/>
    </font>
    <font>
      <b/>
      <sz val="10"/>
      <name val="Times New Roman"/>
      <family val="1"/>
      <charset val="204"/>
    </font>
    <font>
      <b/>
      <sz val="10"/>
      <name val="Arial"/>
      <family val="2"/>
      <charset val="204"/>
    </font>
    <font>
      <sz val="8"/>
      <name val="Arial"/>
      <family val="2"/>
      <charset val="204"/>
    </font>
    <font>
      <sz val="11"/>
      <name val="Times New Roman"/>
      <family val="1"/>
      <charset val="204"/>
    </font>
    <font>
      <sz val="10"/>
      <name val="Arial"/>
      <family val="2"/>
      <charset val="204"/>
    </font>
    <font>
      <sz val="12"/>
      <name val="Times New Roman"/>
      <family val="1"/>
      <charset val="204"/>
    </font>
    <font>
      <b/>
      <i/>
      <sz val="14"/>
      <name val="Times New Roman"/>
      <family val="1"/>
      <charset val="204"/>
    </font>
    <font>
      <b/>
      <sz val="14"/>
      <name val="Times New Roman"/>
      <family val="1"/>
      <charset val="204"/>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left"/>
    </xf>
    <xf numFmtId="0" fontId="4" fillId="0" borderId="0" xfId="0" applyFont="1"/>
    <xf numFmtId="0" fontId="3" fillId="0" borderId="1" xfId="0" applyFont="1" applyBorder="1" applyAlignment="1">
      <alignment horizontal="center" vertical="justify"/>
    </xf>
    <xf numFmtId="0" fontId="6" fillId="0" borderId="0" xfId="0" applyFont="1" applyAlignment="1">
      <alignment horizontal="left"/>
    </xf>
    <xf numFmtId="49" fontId="3" fillId="0" borderId="5" xfId="0" applyNumberFormat="1" applyFont="1" applyFill="1" applyBorder="1" applyAlignment="1">
      <alignment horizontal="justify" vertical="top" wrapText="1"/>
    </xf>
    <xf numFmtId="0" fontId="3" fillId="0" borderId="1" xfId="0" applyFont="1" applyFill="1" applyBorder="1" applyAlignment="1">
      <alignment horizontal="justify" vertical="top" wrapText="1"/>
    </xf>
    <xf numFmtId="49" fontId="3" fillId="0" borderId="6" xfId="0" applyNumberFormat="1" applyFont="1" applyFill="1" applyBorder="1" applyAlignment="1">
      <alignment horizontal="justify" vertical="top" wrapText="1"/>
    </xf>
    <xf numFmtId="0" fontId="3" fillId="0" borderId="6" xfId="0" applyFont="1" applyFill="1" applyBorder="1" applyAlignment="1">
      <alignment horizontal="justify" vertical="top" wrapText="1"/>
    </xf>
    <xf numFmtId="49" fontId="2" fillId="0" borderId="6" xfId="0" applyNumberFormat="1" applyFont="1" applyFill="1" applyBorder="1" applyAlignment="1">
      <alignment horizontal="justify" vertical="top" wrapText="1"/>
    </xf>
    <xf numFmtId="0" fontId="2" fillId="0" borderId="6" xfId="0" applyFont="1" applyFill="1" applyBorder="1" applyAlignment="1">
      <alignment horizontal="justify" vertical="top" wrapText="1"/>
    </xf>
    <xf numFmtId="49" fontId="3" fillId="0" borderId="3"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3" fillId="0" borderId="4" xfId="0" applyNumberFormat="1" applyFont="1" applyFill="1" applyBorder="1" applyAlignment="1">
      <alignment horizontal="justify" vertical="top" wrapText="1"/>
    </xf>
    <xf numFmtId="49" fontId="3" fillId="0" borderId="1" xfId="0" applyNumberFormat="1" applyFont="1" applyFill="1" applyBorder="1" applyAlignment="1">
      <alignment horizontal="justify" vertical="top" wrapText="1"/>
    </xf>
    <xf numFmtId="49" fontId="2" fillId="0" borderId="5" xfId="0" applyNumberFormat="1" applyFont="1" applyFill="1" applyBorder="1" applyAlignment="1">
      <alignment horizontal="justify" vertical="top" wrapText="1"/>
    </xf>
    <xf numFmtId="49" fontId="2" fillId="0" borderId="1" xfId="0" applyNumberFormat="1" applyFont="1" applyFill="1" applyBorder="1" applyAlignment="1">
      <alignment horizontal="justify" vertical="top" wrapText="1"/>
    </xf>
    <xf numFmtId="1"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8" fillId="0" borderId="0" xfId="0" applyFont="1" applyAlignment="1">
      <alignment horizontal="left" indent="11"/>
    </xf>
    <xf numFmtId="49" fontId="2" fillId="0" borderId="0" xfId="0" applyNumberFormat="1" applyFont="1" applyAlignment="1">
      <alignment horizontal="right" vertical="justify"/>
    </xf>
    <xf numFmtId="0" fontId="2" fillId="0" borderId="0" xfId="0" applyFont="1" applyAlignment="1">
      <alignment horizontal="right"/>
    </xf>
    <xf numFmtId="0" fontId="9" fillId="0" borderId="0" xfId="0" applyFont="1" applyAlignment="1">
      <alignment horizontal="center" vertical="center" wrapText="1"/>
    </xf>
    <xf numFmtId="0" fontId="0" fillId="0" borderId="8" xfId="0" applyBorder="1"/>
    <xf numFmtId="49" fontId="2" fillId="0" borderId="4" xfId="0" applyNumberFormat="1" applyFont="1" applyFill="1" applyBorder="1" applyAlignment="1">
      <alignment horizontal="justify" vertical="top" wrapText="1"/>
    </xf>
    <xf numFmtId="164" fontId="3" fillId="0" borderId="6"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0" xfId="0" applyAlignment="1">
      <alignment horizontal="left"/>
    </xf>
    <xf numFmtId="0" fontId="3" fillId="0" borderId="1" xfId="0" applyFont="1" applyFill="1" applyBorder="1" applyAlignment="1">
      <alignment horizontal="center" vertical="top"/>
    </xf>
    <xf numFmtId="164" fontId="2"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2" xfId="0" applyFont="1" applyFill="1" applyBorder="1" applyAlignment="1">
      <alignment horizontal="center" vertical="top"/>
    </xf>
    <xf numFmtId="164" fontId="2" fillId="0" borderId="1"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0" xfId="0" applyNumberFormat="1" applyFont="1" applyFill="1" applyAlignment="1">
      <alignment horizontal="center" vertical="center"/>
    </xf>
    <xf numFmtId="0" fontId="7" fillId="0" borderId="0" xfId="0" applyFont="1" applyFill="1" applyAlignment="1">
      <alignment wrapText="1"/>
    </xf>
    <xf numFmtId="0" fontId="0" fillId="0" borderId="0" xfId="0" applyAlignment="1">
      <alignment horizontal="left"/>
    </xf>
    <xf numFmtId="164"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xf numFmtId="164" fontId="2" fillId="0" borderId="0" xfId="0" applyNumberFormat="1" applyFont="1" applyFill="1" applyAlignment="1">
      <alignment horizontal="centerContinuous" vertical="center"/>
    </xf>
    <xf numFmtId="0" fontId="0" fillId="0" borderId="0" xfId="0" applyAlignment="1">
      <alignment horizontal="left"/>
    </xf>
    <xf numFmtId="0" fontId="2" fillId="0" borderId="0" xfId="0" applyFont="1" applyAlignment="1">
      <alignment horizontal="center" vertical="center"/>
    </xf>
    <xf numFmtId="0" fontId="2" fillId="0" borderId="0" xfId="0" applyFont="1"/>
    <xf numFmtId="164" fontId="2" fillId="0" borderId="0" xfId="0" applyNumberFormat="1" applyFont="1" applyAlignment="1">
      <alignment horizontal="center" vertical="center"/>
    </xf>
    <xf numFmtId="0" fontId="2" fillId="0" borderId="0" xfId="0" applyFont="1" applyFill="1" applyAlignment="1">
      <alignment wrapText="1"/>
    </xf>
    <xf numFmtId="0" fontId="2" fillId="0" borderId="0" xfId="0" applyFont="1" applyAlignment="1">
      <alignment wrapText="1"/>
    </xf>
    <xf numFmtId="0" fontId="0" fillId="0" borderId="0" xfId="0" applyAlignment="1"/>
    <xf numFmtId="0" fontId="8" fillId="0" borderId="0" xfId="0" applyFont="1" applyAlignment="1">
      <alignment horizontal="right" indent="11"/>
    </xf>
    <xf numFmtId="0" fontId="2" fillId="0" borderId="0" xfId="0" applyNumberFormat="1" applyFont="1" applyFill="1" applyAlignment="1">
      <alignment horizontal="left" vertical="justify"/>
    </xf>
    <xf numFmtId="49" fontId="2" fillId="0" borderId="0" xfId="0" applyNumberFormat="1" applyFont="1" applyFill="1" applyAlignment="1">
      <alignment horizontal="center" vertical="center" wrapText="1"/>
    </xf>
    <xf numFmtId="0" fontId="0" fillId="0" borderId="0" xfId="0" applyAlignment="1">
      <alignment horizontal="center" vertical="center" wrapText="1"/>
    </xf>
    <xf numFmtId="1" fontId="0" fillId="0" borderId="10" xfId="0" applyNumberFormat="1" applyBorder="1" applyAlignment="1">
      <alignment horizontal="right"/>
    </xf>
    <xf numFmtId="0" fontId="10" fillId="0" borderId="0" xfId="0" applyFont="1" applyAlignment="1">
      <alignment horizontal="center" vertical="center" wrapText="1"/>
    </xf>
    <xf numFmtId="165" fontId="2" fillId="0" borderId="0" xfId="0" applyNumberFormat="1" applyFont="1" applyFill="1" applyAlignment="1">
      <alignment horizontal="left" vertical="justify"/>
    </xf>
    <xf numFmtId="165" fontId="2" fillId="0" borderId="0" xfId="0" applyNumberFormat="1" applyFont="1" applyFill="1" applyAlignment="1">
      <alignment horizontal="left" vertical="justify" wrapText="1"/>
    </xf>
    <xf numFmtId="0" fontId="0" fillId="0" borderId="0" xfId="0" applyAlignment="1">
      <alignment horizontal="left" vertical="justify" wrapText="1"/>
    </xf>
    <xf numFmtId="0" fontId="5" fillId="0" borderId="9" xfId="0" applyFont="1" applyBorder="1" applyAlignment="1">
      <alignment vertical="justify" wrapText="1"/>
    </xf>
    <xf numFmtId="0" fontId="5" fillId="0" borderId="0" xfId="0" applyFont="1" applyAlignment="1">
      <alignment vertical="justify" wrapText="1"/>
    </xf>
    <xf numFmtId="0" fontId="0" fillId="0" borderId="0" xfId="0" applyAlignment="1">
      <alignment vertical="justify" wrapText="1"/>
    </xf>
    <xf numFmtId="1" fontId="3" fillId="0" borderId="13" xfId="0" applyNumberFormat="1" applyFont="1" applyBorder="1" applyAlignment="1">
      <alignment horizontal="center" vertical="top" wrapText="1"/>
    </xf>
    <xf numFmtId="1" fontId="3" fillId="0" borderId="7" xfId="0" applyNumberFormat="1" applyFont="1" applyBorder="1" applyAlignment="1">
      <alignment horizontal="center" vertical="top" wrapText="1"/>
    </xf>
    <xf numFmtId="1" fontId="3" fillId="0" borderId="6" xfId="0" applyNumberFormat="1" applyFont="1" applyBorder="1" applyAlignment="1">
      <alignment horizontal="center" vertical="top" wrapText="1"/>
    </xf>
    <xf numFmtId="49" fontId="2" fillId="0" borderId="11" xfId="0" applyNumberFormat="1" applyFont="1" applyFill="1" applyBorder="1" applyAlignment="1">
      <alignment horizontal="justify" vertical="justify"/>
    </xf>
    <xf numFmtId="0" fontId="0" fillId="0" borderId="11" xfId="0" applyFill="1" applyBorder="1" applyAlignment="1"/>
    <xf numFmtId="0" fontId="3" fillId="0" borderId="12" xfId="0" applyFont="1" applyBorder="1" applyAlignment="1">
      <alignment horizontal="center" vertical="top" wrapText="1"/>
    </xf>
    <xf numFmtId="0" fontId="3" fillId="0" borderId="11"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0"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0" fillId="0" borderId="0" xfId="0" applyFill="1" applyAlignment="1">
      <alignment horizontal="left" vertical="justify"/>
    </xf>
    <xf numFmtId="165" fontId="2" fillId="0" borderId="0" xfId="0" applyNumberFormat="1" applyFont="1" applyFill="1" applyAlignment="1">
      <alignment horizontal="justify" vertical="justify"/>
    </xf>
    <xf numFmtId="0" fontId="0" fillId="0" borderId="0" xfId="0" applyFill="1" applyAlignment="1"/>
    <xf numFmtId="0" fontId="0" fillId="0"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2714625</xdr:colOff>
      <xdr:row>0</xdr:row>
      <xdr:rowOff>0</xdr:rowOff>
    </xdr:from>
    <xdr:ext cx="3983356" cy="1581150"/>
    <xdr:sp macro="" textlink="">
      <xdr:nvSpPr>
        <xdr:cNvPr id="2" name="TextBox 1"/>
        <xdr:cNvSpPr txBox="1"/>
      </xdr:nvSpPr>
      <xdr:spPr>
        <a:xfrm>
          <a:off x="4876800" y="0"/>
          <a:ext cx="3983356" cy="158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ru-RU" sz="1400">
              <a:solidFill>
                <a:schemeClr val="tx1"/>
              </a:solidFill>
              <a:effectLst/>
              <a:latin typeface="Times New Roman" panose="02020603050405020304" pitchFamily="18" charset="0"/>
              <a:ea typeface="+mn-ea"/>
              <a:cs typeface="Times New Roman" panose="02020603050405020304" pitchFamily="18" charset="0"/>
            </a:rPr>
            <a:t>Приложение № 1</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к решению Думы городского округа</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 </a:t>
          </a:r>
          <a:r>
            <a:rPr kumimoji="0" lang="ru-RU" sz="14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от                                             №             </a:t>
          </a:r>
        </a:p>
        <a:p>
          <a:pPr algn="just"/>
          <a:r>
            <a:rPr lang="ru-RU" sz="1400">
              <a:solidFill>
                <a:schemeClr val="tx1"/>
              </a:solidFill>
              <a:effectLst/>
              <a:latin typeface="Times New Roman" panose="02020603050405020304" pitchFamily="18" charset="0"/>
              <a:ea typeface="+mn-ea"/>
              <a:cs typeface="Times New Roman" panose="02020603050405020304" pitchFamily="18" charset="0"/>
            </a:rPr>
            <a:t>«Об утверждении бюджета Верхнесалдинского муниципального округа Свердловской области на 20</a:t>
          </a:r>
          <a:r>
            <a:rPr lang="en-US" sz="1400">
              <a:solidFill>
                <a:schemeClr val="tx1"/>
              </a:solidFill>
              <a:effectLst/>
              <a:latin typeface="Times New Roman" panose="02020603050405020304" pitchFamily="18" charset="0"/>
              <a:ea typeface="+mn-ea"/>
              <a:cs typeface="Times New Roman" panose="02020603050405020304" pitchFamily="18" charset="0"/>
            </a:rPr>
            <a:t>2</a:t>
          </a:r>
          <a:r>
            <a:rPr lang="ru-RU" sz="1400">
              <a:solidFill>
                <a:schemeClr val="tx1"/>
              </a:solidFill>
              <a:effectLst/>
              <a:latin typeface="Times New Roman" panose="02020603050405020304" pitchFamily="18" charset="0"/>
              <a:ea typeface="+mn-ea"/>
              <a:cs typeface="Times New Roman" panose="02020603050405020304" pitchFamily="18" charset="0"/>
            </a:rPr>
            <a:t>5 год и плановый период</a:t>
          </a:r>
          <a:r>
            <a:rPr lang="ru-RU" sz="1400" baseline="0">
              <a:solidFill>
                <a:schemeClr val="tx1"/>
              </a:solidFill>
              <a:effectLst/>
              <a:latin typeface="Times New Roman" panose="02020603050405020304" pitchFamily="18" charset="0"/>
              <a:ea typeface="+mn-ea"/>
              <a:cs typeface="Times New Roman" panose="02020603050405020304" pitchFamily="18" charset="0"/>
            </a:rPr>
            <a:t> </a:t>
          </a:r>
          <a:r>
            <a:rPr lang="ru-RU" sz="1400">
              <a:solidFill>
                <a:schemeClr val="tx1"/>
              </a:solidFill>
              <a:effectLst/>
              <a:latin typeface="Times New Roman" panose="02020603050405020304" pitchFamily="18" charset="0"/>
              <a:ea typeface="+mn-ea"/>
              <a:cs typeface="Times New Roman" panose="02020603050405020304" pitchFamily="18" charset="0"/>
            </a:rPr>
            <a:t>2026-2027 годов»</a:t>
          </a:r>
          <a:endParaRPr lang="ru-RU" sz="14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view="pageBreakPreview" topLeftCell="A109" zoomScaleNormal="100" zoomScaleSheetLayoutView="100" workbookViewId="0">
      <selection activeCell="D124" sqref="D124"/>
    </sheetView>
  </sheetViews>
  <sheetFormatPr defaultRowHeight="12.75" x14ac:dyDescent="0.2"/>
  <cols>
    <col min="1" max="1" width="7" customWidth="1"/>
    <col min="2" max="2" width="25.42578125" customWidth="1"/>
    <col min="3" max="3" width="41" customWidth="1"/>
    <col min="4" max="5" width="17.85546875" customWidth="1"/>
    <col min="6" max="6" width="20.140625" customWidth="1"/>
  </cols>
  <sheetData>
    <row r="1" spans="1:6" ht="12" customHeight="1" x14ac:dyDescent="0.25">
      <c r="C1" s="4"/>
      <c r="D1" s="4"/>
      <c r="E1" s="4"/>
      <c r="F1" s="4"/>
    </row>
    <row r="2" spans="1:6" ht="13.5" customHeight="1" x14ac:dyDescent="0.25">
      <c r="C2" s="52"/>
      <c r="D2" s="52"/>
      <c r="E2" s="52"/>
      <c r="F2" s="52"/>
    </row>
    <row r="3" spans="1:6" ht="14.25" customHeight="1" x14ac:dyDescent="0.25">
      <c r="C3" s="52"/>
      <c r="D3" s="52"/>
      <c r="E3" s="52"/>
      <c r="F3" s="52"/>
    </row>
    <row r="4" spans="1:6" ht="15" customHeight="1" x14ac:dyDescent="0.25">
      <c r="C4" s="52"/>
      <c r="D4" s="52"/>
      <c r="E4" s="52"/>
      <c r="F4" s="52"/>
    </row>
    <row r="5" spans="1:6" ht="13.5" customHeight="1" x14ac:dyDescent="0.25">
      <c r="C5" s="52"/>
      <c r="D5" s="52"/>
      <c r="E5" s="52"/>
      <c r="F5" s="52"/>
    </row>
    <row r="6" spans="1:6" ht="15" customHeight="1" x14ac:dyDescent="0.25">
      <c r="C6" s="52"/>
      <c r="D6" s="52"/>
      <c r="E6" s="52"/>
      <c r="F6" s="52"/>
    </row>
    <row r="7" spans="1:6" ht="23.25" customHeight="1" x14ac:dyDescent="0.25">
      <c r="C7" s="52"/>
      <c r="D7" s="52"/>
      <c r="E7" s="52"/>
      <c r="F7" s="52"/>
    </row>
    <row r="8" spans="1:6" ht="13.5" customHeight="1" x14ac:dyDescent="0.25">
      <c r="C8" s="19"/>
      <c r="D8" s="19"/>
      <c r="E8" s="19"/>
      <c r="F8" s="19"/>
    </row>
    <row r="9" spans="1:6" ht="34.5" customHeight="1" x14ac:dyDescent="0.2">
      <c r="A9" s="57" t="s">
        <v>224</v>
      </c>
      <c r="B9" s="57"/>
      <c r="C9" s="57"/>
      <c r="D9" s="57"/>
      <c r="E9" s="57"/>
      <c r="F9" s="57"/>
    </row>
    <row r="10" spans="1:6" ht="18.75" customHeight="1" x14ac:dyDescent="0.2">
      <c r="A10" s="22"/>
      <c r="B10" s="22"/>
      <c r="C10" s="22"/>
      <c r="D10" s="22"/>
      <c r="E10" s="22"/>
      <c r="F10" s="22"/>
    </row>
    <row r="11" spans="1:6" ht="15.75" customHeight="1" thickBot="1" x14ac:dyDescent="0.25">
      <c r="B11" s="56" t="s">
        <v>19</v>
      </c>
      <c r="C11" s="56"/>
      <c r="D11" s="56"/>
      <c r="E11" s="56"/>
      <c r="F11" s="56"/>
    </row>
    <row r="12" spans="1:6" ht="12.75" customHeight="1" x14ac:dyDescent="0.2">
      <c r="A12" s="75" t="s">
        <v>38</v>
      </c>
      <c r="B12" s="64" t="s">
        <v>21</v>
      </c>
      <c r="C12" s="75" t="s">
        <v>20</v>
      </c>
      <c r="D12" s="69" t="s">
        <v>87</v>
      </c>
      <c r="E12" s="70"/>
      <c r="F12" s="71"/>
    </row>
    <row r="13" spans="1:6" ht="5.25" customHeight="1" thickBot="1" x14ac:dyDescent="0.25">
      <c r="A13" s="76"/>
      <c r="B13" s="65"/>
      <c r="C13" s="76"/>
      <c r="D13" s="72"/>
      <c r="E13" s="73"/>
      <c r="F13" s="74"/>
    </row>
    <row r="14" spans="1:6" ht="12" customHeight="1" thickBot="1" x14ac:dyDescent="0.25">
      <c r="A14" s="77"/>
      <c r="B14" s="66"/>
      <c r="C14" s="77"/>
      <c r="D14" s="18" t="s">
        <v>181</v>
      </c>
      <c r="E14" s="18" t="s">
        <v>191</v>
      </c>
      <c r="F14" s="18" t="s">
        <v>225</v>
      </c>
    </row>
    <row r="15" spans="1:6" ht="12.75" customHeight="1" thickBot="1" x14ac:dyDescent="0.25">
      <c r="A15" s="3">
        <v>1</v>
      </c>
      <c r="B15" s="17">
        <v>2</v>
      </c>
      <c r="C15" s="18">
        <v>3</v>
      </c>
      <c r="D15" s="18">
        <v>4</v>
      </c>
      <c r="E15" s="18">
        <v>5</v>
      </c>
      <c r="F15" s="18">
        <v>6</v>
      </c>
    </row>
    <row r="16" spans="1:6" ht="16.5" customHeight="1" thickBot="1" x14ac:dyDescent="0.25">
      <c r="A16" s="30" t="s">
        <v>96</v>
      </c>
      <c r="B16" s="5" t="s">
        <v>22</v>
      </c>
      <c r="C16" s="6" t="s">
        <v>0</v>
      </c>
      <c r="D16" s="25">
        <f>D17+D19+D21+D24+D29+D32+D41+D43+D46+D54+D68</f>
        <v>985945.2</v>
      </c>
      <c r="E16" s="25">
        <f>E17+E19+E21+E24+E29+E32+E41+E43+E46+E54+E68</f>
        <v>1139968</v>
      </c>
      <c r="F16" s="25">
        <f>F17+F19+F21+F24+F29+F32+F41+F43+F46+F54+F68</f>
        <v>1161410.7</v>
      </c>
    </row>
    <row r="17" spans="1:13" ht="14.25" customHeight="1" thickBot="1" x14ac:dyDescent="0.25">
      <c r="A17" s="30" t="s">
        <v>97</v>
      </c>
      <c r="B17" s="7" t="s">
        <v>23</v>
      </c>
      <c r="C17" s="8" t="s">
        <v>1</v>
      </c>
      <c r="D17" s="25">
        <f>D18</f>
        <v>764952</v>
      </c>
      <c r="E17" s="25">
        <f>E18</f>
        <v>911346</v>
      </c>
      <c r="F17" s="25">
        <f>F18</f>
        <v>916768</v>
      </c>
    </row>
    <row r="18" spans="1:13" ht="15.75" customHeight="1" thickBot="1" x14ac:dyDescent="0.25">
      <c r="A18" s="30" t="s">
        <v>98</v>
      </c>
      <c r="B18" s="7" t="s">
        <v>24</v>
      </c>
      <c r="C18" s="8" t="s">
        <v>2</v>
      </c>
      <c r="D18" s="25">
        <v>764952</v>
      </c>
      <c r="E18" s="25">
        <v>911346</v>
      </c>
      <c r="F18" s="25">
        <v>916768</v>
      </c>
    </row>
    <row r="19" spans="1:13" ht="36" customHeight="1" thickBot="1" x14ac:dyDescent="0.25">
      <c r="A19" s="30" t="s">
        <v>99</v>
      </c>
      <c r="B19" s="7" t="s">
        <v>53</v>
      </c>
      <c r="C19" s="8" t="s">
        <v>51</v>
      </c>
      <c r="D19" s="25">
        <f>D20</f>
        <v>46950</v>
      </c>
      <c r="E19" s="25">
        <f>E20</f>
        <v>49480</v>
      </c>
      <c r="F19" s="25">
        <f>F20</f>
        <v>53024</v>
      </c>
    </row>
    <row r="20" spans="1:13" ht="26.25" customHeight="1" thickBot="1" x14ac:dyDescent="0.25">
      <c r="A20" s="30" t="s">
        <v>100</v>
      </c>
      <c r="B20" s="7" t="s">
        <v>49</v>
      </c>
      <c r="C20" s="8" t="s">
        <v>50</v>
      </c>
      <c r="D20" s="25">
        <v>46950</v>
      </c>
      <c r="E20" s="25">
        <v>49480</v>
      </c>
      <c r="F20" s="25">
        <v>53024</v>
      </c>
      <c r="M20" s="23"/>
    </row>
    <row r="21" spans="1:13" ht="15" customHeight="1" thickBot="1" x14ac:dyDescent="0.25">
      <c r="A21" s="30" t="s">
        <v>101</v>
      </c>
      <c r="B21" s="7" t="s">
        <v>25</v>
      </c>
      <c r="C21" s="8" t="s">
        <v>3</v>
      </c>
      <c r="D21" s="25">
        <f>D22+D23</f>
        <v>63761</v>
      </c>
      <c r="E21" s="25">
        <f>E22+E23</f>
        <v>71070</v>
      </c>
      <c r="F21" s="25">
        <f>F22+F23</f>
        <v>79576</v>
      </c>
    </row>
    <row r="22" spans="1:13" ht="27.75" customHeight="1" thickBot="1" x14ac:dyDescent="0.25">
      <c r="A22" s="30" t="s">
        <v>102</v>
      </c>
      <c r="B22" s="7" t="s">
        <v>55</v>
      </c>
      <c r="C22" s="8" t="s">
        <v>56</v>
      </c>
      <c r="D22" s="25">
        <v>59487</v>
      </c>
      <c r="E22" s="25">
        <v>66625</v>
      </c>
      <c r="F22" s="25">
        <v>74953</v>
      </c>
    </row>
    <row r="23" spans="1:13" ht="25.5" customHeight="1" thickBot="1" x14ac:dyDescent="0.25">
      <c r="A23" s="30" t="s">
        <v>188</v>
      </c>
      <c r="B23" s="7" t="s">
        <v>48</v>
      </c>
      <c r="C23" s="8" t="s">
        <v>52</v>
      </c>
      <c r="D23" s="25">
        <v>4274</v>
      </c>
      <c r="E23" s="25">
        <v>4445</v>
      </c>
      <c r="F23" s="25">
        <v>4623</v>
      </c>
    </row>
    <row r="24" spans="1:13" ht="14.25" customHeight="1" thickBot="1" x14ac:dyDescent="0.25">
      <c r="A24" s="30" t="s">
        <v>103</v>
      </c>
      <c r="B24" s="7" t="s">
        <v>26</v>
      </c>
      <c r="C24" s="8" t="s">
        <v>4</v>
      </c>
      <c r="D24" s="25">
        <f>D25+D26</f>
        <v>52048</v>
      </c>
      <c r="E24" s="25">
        <f>E25+E26</f>
        <v>52629</v>
      </c>
      <c r="F24" s="25">
        <f>F25+F26</f>
        <v>56085</v>
      </c>
    </row>
    <row r="25" spans="1:13" ht="16.5" customHeight="1" thickBot="1" x14ac:dyDescent="0.25">
      <c r="A25" s="30" t="s">
        <v>104</v>
      </c>
      <c r="B25" s="7" t="s">
        <v>27</v>
      </c>
      <c r="C25" s="8" t="s">
        <v>5</v>
      </c>
      <c r="D25" s="25">
        <v>26417</v>
      </c>
      <c r="E25" s="25">
        <v>26998</v>
      </c>
      <c r="F25" s="25">
        <v>30454</v>
      </c>
    </row>
    <row r="26" spans="1:13" ht="11.25" customHeight="1" thickBot="1" x14ac:dyDescent="0.25">
      <c r="A26" s="30" t="s">
        <v>105</v>
      </c>
      <c r="B26" s="7" t="s">
        <v>28</v>
      </c>
      <c r="C26" s="8" t="s">
        <v>6</v>
      </c>
      <c r="D26" s="25">
        <f>D27+D28</f>
        <v>25631</v>
      </c>
      <c r="E26" s="25">
        <f>E27+E28</f>
        <v>25631</v>
      </c>
      <c r="F26" s="25">
        <f>F27+F28</f>
        <v>25631</v>
      </c>
    </row>
    <row r="27" spans="1:13" ht="12.75" customHeight="1" thickBot="1" x14ac:dyDescent="0.25">
      <c r="A27" s="30" t="s">
        <v>106</v>
      </c>
      <c r="B27" s="9" t="s">
        <v>57</v>
      </c>
      <c r="C27" s="10" t="s">
        <v>58</v>
      </c>
      <c r="D27" s="31">
        <v>19847</v>
      </c>
      <c r="E27" s="31">
        <v>19847</v>
      </c>
      <c r="F27" s="31">
        <v>19847</v>
      </c>
    </row>
    <row r="28" spans="1:13" ht="16.5" customHeight="1" thickBot="1" x14ac:dyDescent="0.25">
      <c r="A28" s="30" t="s">
        <v>107</v>
      </c>
      <c r="B28" s="9" t="s">
        <v>59</v>
      </c>
      <c r="C28" s="10" t="s">
        <v>60</v>
      </c>
      <c r="D28" s="31">
        <v>5784</v>
      </c>
      <c r="E28" s="31">
        <v>5784</v>
      </c>
      <c r="F28" s="31">
        <v>5784</v>
      </c>
    </row>
    <row r="29" spans="1:13" ht="16.899999999999999" customHeight="1" thickBot="1" x14ac:dyDescent="0.25">
      <c r="A29" s="30" t="s">
        <v>108</v>
      </c>
      <c r="B29" s="7" t="s">
        <v>29</v>
      </c>
      <c r="C29" s="8" t="s">
        <v>7</v>
      </c>
      <c r="D29" s="25">
        <f t="shared" ref="D29:F30" si="0">D30</f>
        <v>10943</v>
      </c>
      <c r="E29" s="25">
        <f t="shared" si="0"/>
        <v>11381</v>
      </c>
      <c r="F29" s="25">
        <f t="shared" si="0"/>
        <v>11836</v>
      </c>
    </row>
    <row r="30" spans="1:13" ht="37.5" customHeight="1" thickBot="1" x14ac:dyDescent="0.25">
      <c r="A30" s="30" t="s">
        <v>109</v>
      </c>
      <c r="B30" s="7" t="s">
        <v>30</v>
      </c>
      <c r="C30" s="8" t="s">
        <v>8</v>
      </c>
      <c r="D30" s="25">
        <f t="shared" si="0"/>
        <v>10943</v>
      </c>
      <c r="E30" s="25">
        <f t="shared" si="0"/>
        <v>11381</v>
      </c>
      <c r="F30" s="25">
        <f t="shared" si="0"/>
        <v>11836</v>
      </c>
    </row>
    <row r="31" spans="1:13" ht="43.15" customHeight="1" thickBot="1" x14ac:dyDescent="0.25">
      <c r="A31" s="30" t="s">
        <v>110</v>
      </c>
      <c r="B31" s="9" t="s">
        <v>9</v>
      </c>
      <c r="C31" s="10" t="s">
        <v>70</v>
      </c>
      <c r="D31" s="31">
        <v>10943</v>
      </c>
      <c r="E31" s="31">
        <v>11381</v>
      </c>
      <c r="F31" s="31">
        <v>11836</v>
      </c>
    </row>
    <row r="32" spans="1:13" ht="39.75" customHeight="1" thickBot="1" x14ac:dyDescent="0.25">
      <c r="A32" s="30" t="s">
        <v>111</v>
      </c>
      <c r="B32" s="7" t="s">
        <v>31</v>
      </c>
      <c r="C32" s="8" t="s">
        <v>10</v>
      </c>
      <c r="D32" s="25">
        <f>D33+D36+D38</f>
        <v>24843.1</v>
      </c>
      <c r="E32" s="25">
        <f>E33+E36+E38</f>
        <v>24548.5</v>
      </c>
      <c r="F32" s="25">
        <f>F33+F36+F38</f>
        <v>24595.5</v>
      </c>
    </row>
    <row r="33" spans="1:9" ht="92.25" customHeight="1" thickBot="1" x14ac:dyDescent="0.25">
      <c r="A33" s="30" t="s">
        <v>112</v>
      </c>
      <c r="B33" s="7" t="s">
        <v>32</v>
      </c>
      <c r="C33" s="8" t="s">
        <v>18</v>
      </c>
      <c r="D33" s="25">
        <f>D34+D35</f>
        <v>19358</v>
      </c>
      <c r="E33" s="25">
        <f>E34+E35</f>
        <v>19358</v>
      </c>
      <c r="F33" s="25">
        <f>F34+F35</f>
        <v>19358</v>
      </c>
    </row>
    <row r="34" spans="1:9" ht="64.5" customHeight="1" thickBot="1" x14ac:dyDescent="0.25">
      <c r="A34" s="30" t="s">
        <v>113</v>
      </c>
      <c r="B34" s="9" t="s">
        <v>33</v>
      </c>
      <c r="C34" s="10" t="s">
        <v>11</v>
      </c>
      <c r="D34" s="31">
        <v>16012.9</v>
      </c>
      <c r="E34" s="31">
        <v>16012.9</v>
      </c>
      <c r="F34" s="31">
        <v>16012.9</v>
      </c>
    </row>
    <row r="35" spans="1:9" ht="40.5" customHeight="1" thickBot="1" x14ac:dyDescent="0.25">
      <c r="A35" s="32" t="s">
        <v>114</v>
      </c>
      <c r="B35" s="9" t="s">
        <v>46</v>
      </c>
      <c r="C35" s="10" t="s">
        <v>47</v>
      </c>
      <c r="D35" s="31">
        <v>3345.1</v>
      </c>
      <c r="E35" s="31">
        <v>3345.1</v>
      </c>
      <c r="F35" s="31">
        <v>3345.1</v>
      </c>
    </row>
    <row r="36" spans="1:9" ht="51.75" thickBot="1" x14ac:dyDescent="0.25">
      <c r="A36" s="32" t="s">
        <v>115</v>
      </c>
      <c r="B36" s="7" t="s">
        <v>227</v>
      </c>
      <c r="C36" s="8" t="s">
        <v>226</v>
      </c>
      <c r="D36" s="25">
        <f>D37</f>
        <v>11.2</v>
      </c>
      <c r="E36" s="25">
        <f>E37</f>
        <v>11.2</v>
      </c>
      <c r="F36" s="25">
        <f>F37</f>
        <v>11.2</v>
      </c>
    </row>
    <row r="37" spans="1:9" ht="51.75" thickBot="1" x14ac:dyDescent="0.25">
      <c r="A37" s="32" t="s">
        <v>116</v>
      </c>
      <c r="B37" s="9" t="s">
        <v>229</v>
      </c>
      <c r="C37" s="10" t="s">
        <v>228</v>
      </c>
      <c r="D37" s="31">
        <v>11.2</v>
      </c>
      <c r="E37" s="31">
        <v>11.2</v>
      </c>
      <c r="F37" s="31">
        <v>11.2</v>
      </c>
    </row>
    <row r="38" spans="1:9" ht="90" thickBot="1" x14ac:dyDescent="0.25">
      <c r="A38" s="32" t="s">
        <v>172</v>
      </c>
      <c r="B38" s="7" t="s">
        <v>83</v>
      </c>
      <c r="C38" s="8" t="s">
        <v>84</v>
      </c>
      <c r="D38" s="25">
        <f>D39+D40</f>
        <v>5473.9</v>
      </c>
      <c r="E38" s="25">
        <f>E39+E40</f>
        <v>5179.2999999999993</v>
      </c>
      <c r="F38" s="25">
        <f>F39+F40</f>
        <v>5226.2999999999993</v>
      </c>
    </row>
    <row r="39" spans="1:9" ht="80.45" customHeight="1" thickBot="1" x14ac:dyDescent="0.25">
      <c r="A39" s="32" t="s">
        <v>173</v>
      </c>
      <c r="B39" s="9" t="s">
        <v>85</v>
      </c>
      <c r="C39" s="10" t="s">
        <v>86</v>
      </c>
      <c r="D39" s="31">
        <v>4468.5</v>
      </c>
      <c r="E39" s="31">
        <v>4514.8999999999996</v>
      </c>
      <c r="F39" s="31">
        <v>4561.8999999999996</v>
      </c>
    </row>
    <row r="40" spans="1:9" ht="96.6" customHeight="1" thickBot="1" x14ac:dyDescent="0.25">
      <c r="A40" s="32" t="s">
        <v>117</v>
      </c>
      <c r="B40" s="9" t="s">
        <v>142</v>
      </c>
      <c r="C40" s="10" t="s">
        <v>143</v>
      </c>
      <c r="D40" s="31">
        <v>1005.4</v>
      </c>
      <c r="E40" s="31">
        <v>664.4</v>
      </c>
      <c r="F40" s="31">
        <v>664.4</v>
      </c>
    </row>
    <row r="41" spans="1:9" ht="27.75" customHeight="1" thickBot="1" x14ac:dyDescent="0.25">
      <c r="A41" s="30" t="s">
        <v>118</v>
      </c>
      <c r="B41" s="7" t="s">
        <v>34</v>
      </c>
      <c r="C41" s="8" t="s">
        <v>12</v>
      </c>
      <c r="D41" s="25">
        <f>D42</f>
        <v>14305</v>
      </c>
      <c r="E41" s="25">
        <f>E42</f>
        <v>14305</v>
      </c>
      <c r="F41" s="25">
        <f>F42</f>
        <v>14305</v>
      </c>
    </row>
    <row r="42" spans="1:9" ht="26.25" customHeight="1" thickBot="1" x14ac:dyDescent="0.25">
      <c r="A42" s="30" t="s">
        <v>119</v>
      </c>
      <c r="B42" s="7" t="s">
        <v>13</v>
      </c>
      <c r="C42" s="8" t="s">
        <v>14</v>
      </c>
      <c r="D42" s="25">
        <v>14305</v>
      </c>
      <c r="E42" s="25">
        <v>14305</v>
      </c>
      <c r="F42" s="25">
        <v>14305</v>
      </c>
    </row>
    <row r="43" spans="1:9" ht="28.15" customHeight="1" thickBot="1" x14ac:dyDescent="0.25">
      <c r="A43" s="30" t="s">
        <v>120</v>
      </c>
      <c r="B43" s="7" t="s">
        <v>35</v>
      </c>
      <c r="C43" s="8" t="s">
        <v>76</v>
      </c>
      <c r="D43" s="25">
        <f>D44+D45</f>
        <v>680.2</v>
      </c>
      <c r="E43" s="25">
        <f>E44+E45</f>
        <v>680.2</v>
      </c>
      <c r="F43" s="25">
        <f>F44+F45</f>
        <v>680.2</v>
      </c>
    </row>
    <row r="44" spans="1:9" ht="13.5" customHeight="1" thickBot="1" x14ac:dyDescent="0.25">
      <c r="A44" s="30" t="s">
        <v>121</v>
      </c>
      <c r="B44" s="7" t="s">
        <v>42</v>
      </c>
      <c r="C44" s="8" t="s">
        <v>43</v>
      </c>
      <c r="D44" s="25">
        <v>555.20000000000005</v>
      </c>
      <c r="E44" s="25">
        <v>555.20000000000005</v>
      </c>
      <c r="F44" s="25">
        <v>555.20000000000005</v>
      </c>
      <c r="G44" s="61"/>
      <c r="H44" s="62"/>
      <c r="I44" s="63"/>
    </row>
    <row r="45" spans="1:9" ht="13.5" customHeight="1" thickBot="1" x14ac:dyDescent="0.25">
      <c r="A45" s="30" t="s">
        <v>122</v>
      </c>
      <c r="B45" s="7" t="s">
        <v>44</v>
      </c>
      <c r="C45" s="8" t="s">
        <v>45</v>
      </c>
      <c r="D45" s="25">
        <v>125</v>
      </c>
      <c r="E45" s="25">
        <v>125</v>
      </c>
      <c r="F45" s="25">
        <v>125</v>
      </c>
    </row>
    <row r="46" spans="1:9" ht="24.75" customHeight="1" thickBot="1" x14ac:dyDescent="0.25">
      <c r="A46" s="32" t="s">
        <v>123</v>
      </c>
      <c r="B46" s="7" t="s">
        <v>37</v>
      </c>
      <c r="C46" s="8" t="s">
        <v>15</v>
      </c>
      <c r="D46" s="25">
        <f>D47+D50+D52</f>
        <v>5793.4</v>
      </c>
      <c r="E46" s="25">
        <f>E47+E50+E52</f>
        <v>2830</v>
      </c>
      <c r="F46" s="25">
        <f>F47+F50+F52</f>
        <v>2830</v>
      </c>
    </row>
    <row r="47" spans="1:9" ht="90" thickBot="1" x14ac:dyDescent="0.25">
      <c r="A47" s="32" t="s">
        <v>124</v>
      </c>
      <c r="B47" s="7" t="s">
        <v>41</v>
      </c>
      <c r="C47" s="8" t="s">
        <v>74</v>
      </c>
      <c r="D47" s="25">
        <f>D48+D49</f>
        <v>3211.2</v>
      </c>
      <c r="E47" s="25">
        <f>E48+E49</f>
        <v>247.79999999999998</v>
      </c>
      <c r="F47" s="25">
        <f>F48+F49</f>
        <v>247.79999999999998</v>
      </c>
    </row>
    <row r="48" spans="1:9" s="2" customFormat="1" ht="102.75" thickBot="1" x14ac:dyDescent="0.25">
      <c r="A48" s="30" t="s">
        <v>125</v>
      </c>
      <c r="B48" s="9" t="s">
        <v>231</v>
      </c>
      <c r="C48" s="10" t="s">
        <v>230</v>
      </c>
      <c r="D48" s="31">
        <v>3204.1</v>
      </c>
      <c r="E48" s="31">
        <v>240.7</v>
      </c>
      <c r="F48" s="31">
        <v>240.7</v>
      </c>
    </row>
    <row r="49" spans="1:6" s="2" customFormat="1" ht="102.75" thickBot="1" x14ac:dyDescent="0.25">
      <c r="A49" s="30" t="s">
        <v>126</v>
      </c>
      <c r="B49" s="9" t="s">
        <v>269</v>
      </c>
      <c r="C49" s="10" t="s">
        <v>232</v>
      </c>
      <c r="D49" s="31">
        <v>7.1</v>
      </c>
      <c r="E49" s="31">
        <v>7.1</v>
      </c>
      <c r="F49" s="31">
        <v>7.1</v>
      </c>
    </row>
    <row r="50" spans="1:6" ht="39" thickBot="1" x14ac:dyDescent="0.25">
      <c r="A50" s="30" t="s">
        <v>127</v>
      </c>
      <c r="B50" s="7" t="s">
        <v>16</v>
      </c>
      <c r="C50" s="8" t="s">
        <v>54</v>
      </c>
      <c r="D50" s="25">
        <f>D51</f>
        <v>2362.1999999999998</v>
      </c>
      <c r="E50" s="25">
        <f>E51</f>
        <v>2362.1999999999998</v>
      </c>
      <c r="F50" s="25">
        <f>F51</f>
        <v>2362.1999999999998</v>
      </c>
    </row>
    <row r="51" spans="1:6" ht="39" thickBot="1" x14ac:dyDescent="0.25">
      <c r="A51" s="33" t="s">
        <v>128</v>
      </c>
      <c r="B51" s="9" t="s">
        <v>39</v>
      </c>
      <c r="C51" s="10" t="s">
        <v>40</v>
      </c>
      <c r="D51" s="31">
        <v>2362.1999999999998</v>
      </c>
      <c r="E51" s="31">
        <v>2362.1999999999998</v>
      </c>
      <c r="F51" s="31">
        <v>2362.1999999999998</v>
      </c>
    </row>
    <row r="52" spans="1:6" ht="77.25" customHeight="1" thickBot="1" x14ac:dyDescent="0.25">
      <c r="A52" s="30" t="s">
        <v>129</v>
      </c>
      <c r="B52" s="8" t="s">
        <v>164</v>
      </c>
      <c r="C52" s="8" t="s">
        <v>165</v>
      </c>
      <c r="D52" s="25">
        <f>D53</f>
        <v>220</v>
      </c>
      <c r="E52" s="25">
        <f>E53</f>
        <v>220</v>
      </c>
      <c r="F52" s="25">
        <f>F53</f>
        <v>220</v>
      </c>
    </row>
    <row r="53" spans="1:6" ht="77.25" thickBot="1" x14ac:dyDescent="0.25">
      <c r="A53" s="30" t="s">
        <v>130</v>
      </c>
      <c r="B53" s="10" t="s">
        <v>166</v>
      </c>
      <c r="C53" s="10" t="s">
        <v>167</v>
      </c>
      <c r="D53" s="31">
        <v>220</v>
      </c>
      <c r="E53" s="31">
        <v>220</v>
      </c>
      <c r="F53" s="31">
        <v>220</v>
      </c>
    </row>
    <row r="54" spans="1:6" ht="14.25" customHeight="1" thickBot="1" x14ac:dyDescent="0.25">
      <c r="A54" s="30" t="s">
        <v>131</v>
      </c>
      <c r="B54" s="7" t="s">
        <v>36</v>
      </c>
      <c r="C54" s="8" t="s">
        <v>17</v>
      </c>
      <c r="D54" s="25">
        <f>D55+D56+D57+D58+D59+D60+D61+D62+D63+D64+D65+D66+D67</f>
        <v>1623.2000000000003</v>
      </c>
      <c r="E54" s="25">
        <f>E55+E56+E57+E58+E59+E60+E61+E62+E63+E64+E65+E66+E67</f>
        <v>1648.3000000000002</v>
      </c>
      <c r="F54" s="25">
        <f>F55+F56+F57+F58+F59+F60+F61+F62+F63+F64+F65+F66+F67</f>
        <v>1661.0000000000002</v>
      </c>
    </row>
    <row r="55" spans="1:6" ht="65.25" customHeight="1" thickBot="1" x14ac:dyDescent="0.25">
      <c r="A55" s="30" t="s">
        <v>132</v>
      </c>
      <c r="B55" s="7" t="s">
        <v>144</v>
      </c>
      <c r="C55" s="8" t="s">
        <v>149</v>
      </c>
      <c r="D55" s="25">
        <v>52.7</v>
      </c>
      <c r="E55" s="25">
        <v>51.7</v>
      </c>
      <c r="F55" s="25">
        <v>51.7</v>
      </c>
    </row>
    <row r="56" spans="1:6" ht="82.9" customHeight="1" thickBot="1" x14ac:dyDescent="0.25">
      <c r="A56" s="30" t="s">
        <v>133</v>
      </c>
      <c r="B56" s="7" t="s">
        <v>145</v>
      </c>
      <c r="C56" s="8" t="s">
        <v>153</v>
      </c>
      <c r="D56" s="25">
        <v>149.80000000000001</v>
      </c>
      <c r="E56" s="25">
        <v>148.80000000000001</v>
      </c>
      <c r="F56" s="25">
        <v>148.80000000000001</v>
      </c>
    </row>
    <row r="57" spans="1:6" ht="64.5" customHeight="1" thickBot="1" x14ac:dyDescent="0.25">
      <c r="A57" s="30" t="s">
        <v>134</v>
      </c>
      <c r="B57" s="7" t="s">
        <v>182</v>
      </c>
      <c r="C57" s="8" t="s">
        <v>186</v>
      </c>
      <c r="D57" s="25">
        <v>18.8</v>
      </c>
      <c r="E57" s="25">
        <v>19.8</v>
      </c>
      <c r="F57" s="25">
        <v>20.8</v>
      </c>
    </row>
    <row r="58" spans="1:6" ht="64.5" customHeight="1" thickBot="1" x14ac:dyDescent="0.25">
      <c r="A58" s="30" t="s">
        <v>135</v>
      </c>
      <c r="B58" s="7" t="s">
        <v>193</v>
      </c>
      <c r="C58" s="8" t="s">
        <v>192</v>
      </c>
      <c r="D58" s="25">
        <v>1</v>
      </c>
      <c r="E58" s="25">
        <v>1</v>
      </c>
      <c r="F58" s="25">
        <v>1</v>
      </c>
    </row>
    <row r="59" spans="1:6" ht="55.15" customHeight="1" thickBot="1" x14ac:dyDescent="0.25">
      <c r="A59" s="30" t="s">
        <v>136</v>
      </c>
      <c r="B59" s="7" t="s">
        <v>233</v>
      </c>
      <c r="C59" s="8" t="s">
        <v>234</v>
      </c>
      <c r="D59" s="25">
        <v>39.200000000000003</v>
      </c>
      <c r="E59" s="25">
        <v>39.200000000000003</v>
      </c>
      <c r="F59" s="25">
        <v>39.200000000000003</v>
      </c>
    </row>
    <row r="60" spans="1:6" ht="76.5" customHeight="1" thickBot="1" x14ac:dyDescent="0.25">
      <c r="A60" s="30" t="s">
        <v>137</v>
      </c>
      <c r="B60" s="7" t="s">
        <v>183</v>
      </c>
      <c r="C60" s="8" t="s">
        <v>185</v>
      </c>
      <c r="D60" s="25">
        <v>1.1000000000000001</v>
      </c>
      <c r="E60" s="25">
        <v>1.1000000000000001</v>
      </c>
      <c r="F60" s="25">
        <v>1.1000000000000001</v>
      </c>
    </row>
    <row r="61" spans="1:6" ht="100.5" customHeight="1" thickBot="1" x14ac:dyDescent="0.25">
      <c r="A61" s="30" t="s">
        <v>174</v>
      </c>
      <c r="B61" s="7" t="s">
        <v>146</v>
      </c>
      <c r="C61" s="8" t="s">
        <v>239</v>
      </c>
      <c r="D61" s="25">
        <v>60.7</v>
      </c>
      <c r="E61" s="25">
        <v>60.7</v>
      </c>
      <c r="F61" s="25">
        <v>60.7</v>
      </c>
    </row>
    <row r="62" spans="1:6" ht="72.75" customHeight="1" thickBot="1" x14ac:dyDescent="0.25">
      <c r="A62" s="30" t="s">
        <v>175</v>
      </c>
      <c r="B62" s="7" t="s">
        <v>147</v>
      </c>
      <c r="C62" s="8" t="s">
        <v>150</v>
      </c>
      <c r="D62" s="25">
        <v>6.3</v>
      </c>
      <c r="E62" s="25">
        <v>6.3</v>
      </c>
      <c r="F62" s="25">
        <v>6.3</v>
      </c>
    </row>
    <row r="63" spans="1:6" ht="62.25" customHeight="1" thickBot="1" x14ac:dyDescent="0.25">
      <c r="A63" s="30" t="s">
        <v>176</v>
      </c>
      <c r="B63" s="7" t="s">
        <v>92</v>
      </c>
      <c r="C63" s="8" t="s">
        <v>151</v>
      </c>
      <c r="D63" s="25">
        <v>4.2</v>
      </c>
      <c r="E63" s="25">
        <v>4.2</v>
      </c>
      <c r="F63" s="25">
        <v>5.2</v>
      </c>
    </row>
    <row r="64" spans="1:6" ht="69" customHeight="1" thickBot="1" x14ac:dyDescent="0.25">
      <c r="A64" s="32" t="s">
        <v>189</v>
      </c>
      <c r="B64" s="7" t="s">
        <v>148</v>
      </c>
      <c r="C64" s="8" t="s">
        <v>152</v>
      </c>
      <c r="D64" s="25">
        <v>274.39999999999998</v>
      </c>
      <c r="E64" s="25">
        <v>274.39999999999998</v>
      </c>
      <c r="F64" s="25">
        <v>271.39999999999998</v>
      </c>
    </row>
    <row r="65" spans="1:6" ht="51.75" thickBot="1" x14ac:dyDescent="0.25">
      <c r="A65" s="34" t="s">
        <v>138</v>
      </c>
      <c r="B65" s="7" t="s">
        <v>184</v>
      </c>
      <c r="C65" s="8" t="s">
        <v>187</v>
      </c>
      <c r="D65" s="25">
        <v>300</v>
      </c>
      <c r="E65" s="25">
        <v>300</v>
      </c>
      <c r="F65" s="25">
        <v>300</v>
      </c>
    </row>
    <row r="66" spans="1:6" ht="187.15" customHeight="1" thickBot="1" x14ac:dyDescent="0.25">
      <c r="A66" s="34" t="s">
        <v>139</v>
      </c>
      <c r="B66" s="7" t="s">
        <v>93</v>
      </c>
      <c r="C66" s="8" t="s">
        <v>240</v>
      </c>
      <c r="D66" s="25">
        <v>453.6</v>
      </c>
      <c r="E66" s="25">
        <v>466.6</v>
      </c>
      <c r="F66" s="25">
        <v>466.6</v>
      </c>
    </row>
    <row r="67" spans="1:6" ht="27.6" customHeight="1" thickBot="1" x14ac:dyDescent="0.25">
      <c r="A67" s="34" t="s">
        <v>140</v>
      </c>
      <c r="B67" s="7" t="s">
        <v>94</v>
      </c>
      <c r="C67" s="8" t="s">
        <v>95</v>
      </c>
      <c r="D67" s="25">
        <v>261.39999999999998</v>
      </c>
      <c r="E67" s="25">
        <v>274.5</v>
      </c>
      <c r="F67" s="25">
        <v>288.2</v>
      </c>
    </row>
    <row r="68" spans="1:6" ht="15.6" customHeight="1" thickBot="1" x14ac:dyDescent="0.25">
      <c r="A68" s="34" t="s">
        <v>154</v>
      </c>
      <c r="B68" s="7" t="s">
        <v>235</v>
      </c>
      <c r="C68" s="8" t="s">
        <v>236</v>
      </c>
      <c r="D68" s="25">
        <f>D69</f>
        <v>46.3</v>
      </c>
      <c r="E68" s="25">
        <f>E69</f>
        <v>50</v>
      </c>
      <c r="F68" s="25">
        <f>F69</f>
        <v>50</v>
      </c>
    </row>
    <row r="69" spans="1:6" ht="18" customHeight="1" thickBot="1" x14ac:dyDescent="0.25">
      <c r="A69" s="34" t="s">
        <v>155</v>
      </c>
      <c r="B69" s="7" t="s">
        <v>237</v>
      </c>
      <c r="C69" s="8" t="s">
        <v>238</v>
      </c>
      <c r="D69" s="25">
        <v>46.3</v>
      </c>
      <c r="E69" s="25">
        <v>50</v>
      </c>
      <c r="F69" s="25">
        <v>50</v>
      </c>
    </row>
    <row r="70" spans="1:6" ht="15.75" customHeight="1" thickBot="1" x14ac:dyDescent="0.25">
      <c r="A70" s="34" t="s">
        <v>141</v>
      </c>
      <c r="B70" s="7" t="s">
        <v>61</v>
      </c>
      <c r="C70" s="11" t="s">
        <v>62</v>
      </c>
      <c r="D70" s="26">
        <f>D71</f>
        <v>1773150.2999999998</v>
      </c>
      <c r="E70" s="26">
        <f>E71</f>
        <v>1266143.2999999998</v>
      </c>
      <c r="F70" s="26">
        <f>F71</f>
        <v>1342098.8</v>
      </c>
    </row>
    <row r="71" spans="1:6" ht="25.5" customHeight="1" thickBot="1" x14ac:dyDescent="0.25">
      <c r="A71" s="34" t="s">
        <v>195</v>
      </c>
      <c r="B71" s="12" t="s">
        <v>63</v>
      </c>
      <c r="C71" s="13" t="s">
        <v>64</v>
      </c>
      <c r="D71" s="27">
        <f>D72+D77+D80+D93</f>
        <v>1773150.2999999998</v>
      </c>
      <c r="E71" s="27">
        <f>E72+E77+E80+E93</f>
        <v>1266143.2999999998</v>
      </c>
      <c r="F71" s="26">
        <f>F72+F77+F80+F93</f>
        <v>1342098.8</v>
      </c>
    </row>
    <row r="72" spans="1:6" ht="25.5" customHeight="1" thickBot="1" x14ac:dyDescent="0.25">
      <c r="A72" s="34" t="s">
        <v>196</v>
      </c>
      <c r="B72" s="14" t="s">
        <v>88</v>
      </c>
      <c r="C72" s="14" t="s">
        <v>89</v>
      </c>
      <c r="D72" s="28">
        <f>D73+D75</f>
        <v>668863</v>
      </c>
      <c r="E72" s="28">
        <f>E73+E75</f>
        <v>101146</v>
      </c>
      <c r="F72" s="26">
        <f>F73+F75</f>
        <v>130591</v>
      </c>
    </row>
    <row r="73" spans="1:6" ht="26.25" thickBot="1" x14ac:dyDescent="0.25">
      <c r="A73" s="34" t="s">
        <v>197</v>
      </c>
      <c r="B73" s="16" t="s">
        <v>168</v>
      </c>
      <c r="C73" s="16" t="s">
        <v>169</v>
      </c>
      <c r="D73" s="35">
        <f>D74</f>
        <v>40195</v>
      </c>
      <c r="E73" s="35">
        <f>E74</f>
        <v>0</v>
      </c>
      <c r="F73" s="36">
        <f>F74</f>
        <v>6857</v>
      </c>
    </row>
    <row r="74" spans="1:6" ht="39.6" customHeight="1" thickBot="1" x14ac:dyDescent="0.25">
      <c r="A74" s="34" t="s">
        <v>198</v>
      </c>
      <c r="B74" s="16" t="s">
        <v>242</v>
      </c>
      <c r="C74" s="16" t="s">
        <v>243</v>
      </c>
      <c r="D74" s="35">
        <v>40195</v>
      </c>
      <c r="E74" s="35">
        <v>0</v>
      </c>
      <c r="F74" s="36">
        <v>6857</v>
      </c>
    </row>
    <row r="75" spans="1:6" ht="25.5" customHeight="1" thickBot="1" x14ac:dyDescent="0.25">
      <c r="A75" s="34" t="s">
        <v>199</v>
      </c>
      <c r="B75" s="16" t="s">
        <v>90</v>
      </c>
      <c r="C75" s="16" t="s">
        <v>91</v>
      </c>
      <c r="D75" s="35">
        <f>D76</f>
        <v>628668</v>
      </c>
      <c r="E75" s="35">
        <f>E76</f>
        <v>101146</v>
      </c>
      <c r="F75" s="36">
        <f>F76</f>
        <v>123734</v>
      </c>
    </row>
    <row r="76" spans="1:6" ht="25.5" customHeight="1" thickBot="1" x14ac:dyDescent="0.25">
      <c r="A76" s="34" t="s">
        <v>200</v>
      </c>
      <c r="B76" s="16" t="s">
        <v>241</v>
      </c>
      <c r="C76" s="24" t="s">
        <v>244</v>
      </c>
      <c r="D76" s="37">
        <v>628668</v>
      </c>
      <c r="E76" s="35">
        <v>101146</v>
      </c>
      <c r="F76" s="36">
        <v>123734</v>
      </c>
    </row>
    <row r="77" spans="1:6" ht="27.6" customHeight="1" thickBot="1" x14ac:dyDescent="0.25">
      <c r="A77" s="34" t="s">
        <v>201</v>
      </c>
      <c r="B77" s="14" t="s">
        <v>156</v>
      </c>
      <c r="C77" s="14" t="s">
        <v>157</v>
      </c>
      <c r="D77" s="28">
        <f t="shared" ref="D77:F78" si="1">D78</f>
        <v>68284.7</v>
      </c>
      <c r="E77" s="28">
        <f t="shared" si="1"/>
        <v>63702.7</v>
      </c>
      <c r="F77" s="26">
        <f t="shared" si="1"/>
        <v>66250.600000000006</v>
      </c>
    </row>
    <row r="78" spans="1:6" ht="16.899999999999999" customHeight="1" thickBot="1" x14ac:dyDescent="0.25">
      <c r="A78" s="34" t="s">
        <v>267</v>
      </c>
      <c r="B78" s="15" t="s">
        <v>158</v>
      </c>
      <c r="C78" s="16" t="s">
        <v>159</v>
      </c>
      <c r="D78" s="35">
        <f t="shared" si="1"/>
        <v>68284.7</v>
      </c>
      <c r="E78" s="35">
        <f t="shared" si="1"/>
        <v>63702.7</v>
      </c>
      <c r="F78" s="36">
        <f t="shared" si="1"/>
        <v>66250.600000000006</v>
      </c>
    </row>
    <row r="79" spans="1:6" ht="26.25" thickBot="1" x14ac:dyDescent="0.25">
      <c r="A79" s="34" t="s">
        <v>268</v>
      </c>
      <c r="B79" s="15" t="s">
        <v>245</v>
      </c>
      <c r="C79" s="16" t="s">
        <v>258</v>
      </c>
      <c r="D79" s="35">
        <v>68284.7</v>
      </c>
      <c r="E79" s="35">
        <v>63702.7</v>
      </c>
      <c r="F79" s="36">
        <v>66250.600000000006</v>
      </c>
    </row>
    <row r="80" spans="1:6" ht="26.25" customHeight="1" thickBot="1" x14ac:dyDescent="0.25">
      <c r="A80" s="34" t="s">
        <v>202</v>
      </c>
      <c r="B80" s="5" t="s">
        <v>77</v>
      </c>
      <c r="C80" s="14" t="s">
        <v>65</v>
      </c>
      <c r="D80" s="28">
        <f>D81+D83+D85+D87+D89+D91</f>
        <v>1008209.6</v>
      </c>
      <c r="E80" s="28">
        <f>E81+E83+E85+E87+E89+E91</f>
        <v>1073765.8999999999</v>
      </c>
      <c r="F80" s="28">
        <f>F81+F83+F85+F87+F89+F91</f>
        <v>1145257.2</v>
      </c>
    </row>
    <row r="81" spans="1:6" ht="51.75" thickBot="1" x14ac:dyDescent="0.25">
      <c r="A81" s="34" t="s">
        <v>203</v>
      </c>
      <c r="B81" s="15" t="s">
        <v>78</v>
      </c>
      <c r="C81" s="16" t="s">
        <v>72</v>
      </c>
      <c r="D81" s="35">
        <f>D82</f>
        <v>5588.5</v>
      </c>
      <c r="E81" s="35">
        <f>E82</f>
        <v>5812</v>
      </c>
      <c r="F81" s="35">
        <f>F82</f>
        <v>6044.5</v>
      </c>
    </row>
    <row r="82" spans="1:6" ht="41.25" customHeight="1" thickBot="1" x14ac:dyDescent="0.25">
      <c r="A82" s="34" t="s">
        <v>204</v>
      </c>
      <c r="B82" s="15" t="s">
        <v>247</v>
      </c>
      <c r="C82" s="16" t="s">
        <v>246</v>
      </c>
      <c r="D82" s="35">
        <v>5588.5</v>
      </c>
      <c r="E82" s="35">
        <v>5812</v>
      </c>
      <c r="F82" s="35">
        <v>6044.5</v>
      </c>
    </row>
    <row r="83" spans="1:6" ht="37.5" customHeight="1" thickBot="1" x14ac:dyDescent="0.25">
      <c r="A83" s="34" t="s">
        <v>205</v>
      </c>
      <c r="B83" s="15" t="s">
        <v>79</v>
      </c>
      <c r="C83" s="16" t="s">
        <v>66</v>
      </c>
      <c r="D83" s="37">
        <f>D84</f>
        <v>124549.3</v>
      </c>
      <c r="E83" s="37">
        <f>E84</f>
        <v>112670.5</v>
      </c>
      <c r="F83" s="37">
        <f>F84</f>
        <v>116039.4</v>
      </c>
    </row>
    <row r="84" spans="1:6" ht="41.45" customHeight="1" thickBot="1" x14ac:dyDescent="0.25">
      <c r="A84" s="34" t="s">
        <v>206</v>
      </c>
      <c r="B84" s="15" t="s">
        <v>248</v>
      </c>
      <c r="C84" s="16" t="s">
        <v>249</v>
      </c>
      <c r="D84" s="35">
        <v>124549.3</v>
      </c>
      <c r="E84" s="35">
        <v>112670.5</v>
      </c>
      <c r="F84" s="35">
        <v>116039.4</v>
      </c>
    </row>
    <row r="85" spans="1:6" ht="64.5" thickBot="1" x14ac:dyDescent="0.25">
      <c r="A85" s="34" t="s">
        <v>207</v>
      </c>
      <c r="B85" s="15" t="s">
        <v>80</v>
      </c>
      <c r="C85" s="16" t="s">
        <v>73</v>
      </c>
      <c r="D85" s="35">
        <f>D86</f>
        <v>17.5</v>
      </c>
      <c r="E85" s="35">
        <f>E86</f>
        <v>269.60000000000002</v>
      </c>
      <c r="F85" s="35">
        <f>F86</f>
        <v>9.5</v>
      </c>
    </row>
    <row r="86" spans="1:6" ht="64.5" thickBot="1" x14ac:dyDescent="0.25">
      <c r="A86" s="34" t="s">
        <v>208</v>
      </c>
      <c r="B86" s="15" t="s">
        <v>250</v>
      </c>
      <c r="C86" s="16" t="s">
        <v>251</v>
      </c>
      <c r="D86" s="35">
        <v>17.5</v>
      </c>
      <c r="E86" s="35">
        <v>269.60000000000002</v>
      </c>
      <c r="F86" s="35">
        <v>9.5</v>
      </c>
    </row>
    <row r="87" spans="1:6" ht="28.5" customHeight="1" thickBot="1" x14ac:dyDescent="0.25">
      <c r="A87" s="34" t="s">
        <v>209</v>
      </c>
      <c r="B87" s="15" t="s">
        <v>81</v>
      </c>
      <c r="C87" s="16" t="s">
        <v>67</v>
      </c>
      <c r="D87" s="37">
        <f>D88</f>
        <v>31397.200000000001</v>
      </c>
      <c r="E87" s="37">
        <f>E88</f>
        <v>30902.400000000001</v>
      </c>
      <c r="F87" s="38">
        <f>F88</f>
        <v>30902.400000000001</v>
      </c>
    </row>
    <row r="88" spans="1:6" ht="39.75" customHeight="1" thickBot="1" x14ac:dyDescent="0.25">
      <c r="A88" s="34" t="s">
        <v>210</v>
      </c>
      <c r="B88" s="15" t="s">
        <v>252</v>
      </c>
      <c r="C88" s="16" t="s">
        <v>253</v>
      </c>
      <c r="D88" s="35">
        <v>31397.200000000001</v>
      </c>
      <c r="E88" s="35">
        <v>30902.400000000001</v>
      </c>
      <c r="F88" s="35">
        <v>30902.400000000001</v>
      </c>
    </row>
    <row r="89" spans="1:6" ht="53.45" customHeight="1" thickBot="1" x14ac:dyDescent="0.25">
      <c r="A89" s="34" t="s">
        <v>211</v>
      </c>
      <c r="B89" s="15" t="s">
        <v>170</v>
      </c>
      <c r="C89" s="16" t="s">
        <v>171</v>
      </c>
      <c r="D89" s="35">
        <f>D90</f>
        <v>15.1</v>
      </c>
      <c r="E89" s="35">
        <f>E90</f>
        <v>20.399999999999999</v>
      </c>
      <c r="F89" s="35">
        <f>F90</f>
        <v>20.399999999999999</v>
      </c>
    </row>
    <row r="90" spans="1:6" ht="55.15" customHeight="1" thickBot="1" x14ac:dyDescent="0.25">
      <c r="A90" s="34" t="s">
        <v>212</v>
      </c>
      <c r="B90" s="15" t="s">
        <v>254</v>
      </c>
      <c r="C90" s="16" t="s">
        <v>255</v>
      </c>
      <c r="D90" s="35">
        <v>15.1</v>
      </c>
      <c r="E90" s="35">
        <v>20.399999999999999</v>
      </c>
      <c r="F90" s="35">
        <v>20.399999999999999</v>
      </c>
    </row>
    <row r="91" spans="1:6" ht="15.75" customHeight="1" thickBot="1" x14ac:dyDescent="0.25">
      <c r="A91" s="30" t="s">
        <v>213</v>
      </c>
      <c r="B91" s="15" t="s">
        <v>82</v>
      </c>
      <c r="C91" s="16" t="s">
        <v>68</v>
      </c>
      <c r="D91" s="35">
        <f>D92</f>
        <v>846642</v>
      </c>
      <c r="E91" s="35">
        <f>E92</f>
        <v>924091</v>
      </c>
      <c r="F91" s="35">
        <f>F92</f>
        <v>992241</v>
      </c>
    </row>
    <row r="92" spans="1:6" ht="15.75" customHeight="1" thickBot="1" x14ac:dyDescent="0.25">
      <c r="A92" s="34" t="s">
        <v>214</v>
      </c>
      <c r="B92" s="15" t="s">
        <v>256</v>
      </c>
      <c r="C92" s="16" t="s">
        <v>257</v>
      </c>
      <c r="D92" s="35">
        <v>846642</v>
      </c>
      <c r="E92" s="35">
        <v>924091</v>
      </c>
      <c r="F92" s="35">
        <v>992241</v>
      </c>
    </row>
    <row r="93" spans="1:6" ht="15.75" customHeight="1" thickBot="1" x14ac:dyDescent="0.25">
      <c r="A93" s="34" t="s">
        <v>215</v>
      </c>
      <c r="B93" s="14" t="s">
        <v>217</v>
      </c>
      <c r="C93" s="14" t="s">
        <v>218</v>
      </c>
      <c r="D93" s="28">
        <f t="shared" ref="D93:F94" si="2">D94</f>
        <v>27793</v>
      </c>
      <c r="E93" s="28">
        <f t="shared" si="2"/>
        <v>27528.7</v>
      </c>
      <c r="F93" s="28">
        <f t="shared" si="2"/>
        <v>0</v>
      </c>
    </row>
    <row r="94" spans="1:6" ht="24.75" customHeight="1" thickBot="1" x14ac:dyDescent="0.25">
      <c r="A94" s="34" t="s">
        <v>216</v>
      </c>
      <c r="B94" s="16" t="s">
        <v>219</v>
      </c>
      <c r="C94" s="16" t="s">
        <v>220</v>
      </c>
      <c r="D94" s="35">
        <f t="shared" si="2"/>
        <v>27793</v>
      </c>
      <c r="E94" s="35">
        <f t="shared" si="2"/>
        <v>27528.7</v>
      </c>
      <c r="F94" s="35">
        <f t="shared" si="2"/>
        <v>0</v>
      </c>
    </row>
    <row r="95" spans="1:6" ht="31.9" customHeight="1" thickBot="1" x14ac:dyDescent="0.25">
      <c r="A95" s="34" t="s">
        <v>222</v>
      </c>
      <c r="B95" s="16" t="s">
        <v>259</v>
      </c>
      <c r="C95" s="16" t="s">
        <v>260</v>
      </c>
      <c r="D95" s="35">
        <v>27793</v>
      </c>
      <c r="E95" s="35">
        <v>27528.7</v>
      </c>
      <c r="F95" s="35">
        <v>0</v>
      </c>
    </row>
    <row r="96" spans="1:6" ht="13.5" thickBot="1" x14ac:dyDescent="0.25">
      <c r="A96" s="30" t="s">
        <v>223</v>
      </c>
      <c r="B96" s="5"/>
      <c r="C96" s="14" t="s">
        <v>71</v>
      </c>
      <c r="D96" s="28">
        <f>D16+D70</f>
        <v>2759095.5</v>
      </c>
      <c r="E96" s="28">
        <f>E16+E70</f>
        <v>2406111.2999999998</v>
      </c>
      <c r="F96" s="28">
        <f>F16+F70</f>
        <v>2503509.5</v>
      </c>
    </row>
    <row r="97" spans="1:6" ht="12" customHeight="1" x14ac:dyDescent="0.2">
      <c r="A97" s="67"/>
      <c r="B97" s="67"/>
      <c r="C97" s="67"/>
      <c r="D97" s="67"/>
      <c r="E97" s="67"/>
      <c r="F97" s="68"/>
    </row>
    <row r="98" spans="1:6" s="1" customFormat="1" ht="16.899999999999999" customHeight="1" x14ac:dyDescent="0.2">
      <c r="A98" s="58" t="s">
        <v>160</v>
      </c>
      <c r="B98" s="58"/>
      <c r="C98" s="58"/>
      <c r="D98" s="58"/>
      <c r="E98" s="58"/>
      <c r="F98" s="81"/>
    </row>
    <row r="99" spans="1:6" s="29" customFormat="1" ht="41.25" customHeight="1" x14ac:dyDescent="0.2">
      <c r="A99" s="59" t="s">
        <v>161</v>
      </c>
      <c r="B99" s="59"/>
      <c r="C99" s="59"/>
      <c r="D99" s="39">
        <v>17254.3</v>
      </c>
      <c r="E99" s="39">
        <v>17944.7</v>
      </c>
      <c r="F99" s="39">
        <v>18662.599999999999</v>
      </c>
    </row>
    <row r="100" spans="1:6" s="29" customFormat="1" ht="29.45" customHeight="1" x14ac:dyDescent="0.2">
      <c r="A100" s="58" t="s">
        <v>162</v>
      </c>
      <c r="B100" s="58"/>
      <c r="C100" s="58"/>
      <c r="D100" s="39">
        <v>43998</v>
      </c>
      <c r="E100" s="39">
        <v>45758</v>
      </c>
      <c r="F100" s="39">
        <v>47588</v>
      </c>
    </row>
    <row r="101" spans="1:6" s="41" customFormat="1" ht="29.45" customHeight="1" x14ac:dyDescent="0.2">
      <c r="A101" s="58" t="s">
        <v>177</v>
      </c>
      <c r="B101" s="78"/>
      <c r="C101" s="78"/>
      <c r="D101" s="39">
        <v>4139.2</v>
      </c>
      <c r="E101" s="39">
        <v>0</v>
      </c>
      <c r="F101" s="39">
        <v>0</v>
      </c>
    </row>
    <row r="102" spans="1:6" s="41" customFormat="1" ht="29.45" customHeight="1" x14ac:dyDescent="0.2">
      <c r="A102" s="58" t="s">
        <v>178</v>
      </c>
      <c r="B102" s="78"/>
      <c r="C102" s="78"/>
      <c r="D102" s="39">
        <v>1036.9000000000001</v>
      </c>
      <c r="E102" s="39">
        <v>0</v>
      </c>
      <c r="F102" s="39">
        <v>0</v>
      </c>
    </row>
    <row r="103" spans="1:6" s="41" customFormat="1" ht="29.45" customHeight="1" x14ac:dyDescent="0.2">
      <c r="A103" s="58" t="s">
        <v>179</v>
      </c>
      <c r="B103" s="78"/>
      <c r="C103" s="78"/>
      <c r="D103" s="39">
        <v>14.2</v>
      </c>
      <c r="E103" s="39">
        <v>0</v>
      </c>
      <c r="F103" s="39">
        <v>0</v>
      </c>
    </row>
    <row r="104" spans="1:6" s="41" customFormat="1" ht="19.149999999999999" customHeight="1" x14ac:dyDescent="0.2">
      <c r="A104" s="58" t="s">
        <v>262</v>
      </c>
      <c r="B104" s="78"/>
      <c r="C104" s="78"/>
      <c r="D104" s="39">
        <v>482</v>
      </c>
      <c r="E104" s="39">
        <v>0</v>
      </c>
      <c r="F104" s="39">
        <v>0</v>
      </c>
    </row>
    <row r="105" spans="1:6" s="41" customFormat="1" ht="25.15" customHeight="1" x14ac:dyDescent="0.2">
      <c r="A105" s="58" t="s">
        <v>180</v>
      </c>
      <c r="B105" s="78"/>
      <c r="C105" s="78"/>
      <c r="D105" s="39">
        <v>99</v>
      </c>
      <c r="E105" s="39">
        <v>0</v>
      </c>
      <c r="F105" s="39">
        <v>0</v>
      </c>
    </row>
    <row r="106" spans="1:6" s="29" customFormat="1" ht="25.9" customHeight="1" x14ac:dyDescent="0.2">
      <c r="A106" s="58" t="s">
        <v>190</v>
      </c>
      <c r="B106" s="58"/>
      <c r="C106" s="58"/>
      <c r="D106" s="43" t="s">
        <v>261</v>
      </c>
      <c r="E106" s="44">
        <v>0</v>
      </c>
      <c r="F106" s="39">
        <v>0</v>
      </c>
    </row>
    <row r="107" spans="1:6" s="45" customFormat="1" ht="16.899999999999999" customHeight="1" x14ac:dyDescent="0.2">
      <c r="A107" s="59" t="s">
        <v>194</v>
      </c>
      <c r="B107" s="60"/>
      <c r="C107" s="60"/>
      <c r="D107" s="54" t="s">
        <v>263</v>
      </c>
      <c r="E107" s="54" t="s">
        <v>264</v>
      </c>
      <c r="F107" s="54" t="s">
        <v>264</v>
      </c>
    </row>
    <row r="108" spans="1:6" s="45" customFormat="1" ht="12.6" customHeight="1" x14ac:dyDescent="0.2">
      <c r="A108" s="60"/>
      <c r="B108" s="60"/>
      <c r="C108" s="60"/>
      <c r="D108" s="55"/>
      <c r="E108" s="55"/>
      <c r="F108" s="55"/>
    </row>
    <row r="109" spans="1:6" x14ac:dyDescent="0.2">
      <c r="A109" s="79" t="s">
        <v>69</v>
      </c>
      <c r="B109" s="80"/>
      <c r="C109" s="80"/>
      <c r="D109" s="80"/>
      <c r="E109" s="80"/>
      <c r="F109" s="80"/>
    </row>
    <row r="110" spans="1:6" ht="1.5" customHeight="1" x14ac:dyDescent="0.2">
      <c r="A110" s="80"/>
      <c r="B110" s="80"/>
      <c r="C110" s="80"/>
      <c r="D110" s="80"/>
      <c r="E110" s="80"/>
      <c r="F110" s="80"/>
    </row>
    <row r="111" spans="1:6" ht="39" customHeight="1" x14ac:dyDescent="0.2">
      <c r="A111" s="53" t="s">
        <v>75</v>
      </c>
      <c r="B111" s="53"/>
      <c r="C111" s="53"/>
      <c r="D111" s="39">
        <v>361773</v>
      </c>
      <c r="E111" s="39">
        <v>392734</v>
      </c>
      <c r="F111" s="39">
        <v>421135</v>
      </c>
    </row>
    <row r="112" spans="1:6" ht="12.75" customHeight="1" x14ac:dyDescent="0.2">
      <c r="A112" s="49" t="s">
        <v>163</v>
      </c>
      <c r="B112" s="49"/>
      <c r="C112" s="49"/>
      <c r="D112" s="40"/>
      <c r="E112" s="40"/>
      <c r="F112" s="40"/>
    </row>
    <row r="113" spans="1:6" ht="48" customHeight="1" x14ac:dyDescent="0.2">
      <c r="A113" s="49"/>
      <c r="B113" s="49"/>
      <c r="C113" s="49"/>
      <c r="D113" s="42">
        <v>484869</v>
      </c>
      <c r="E113" s="42">
        <v>531357</v>
      </c>
      <c r="F113" s="42">
        <v>571106</v>
      </c>
    </row>
    <row r="114" spans="1:6" ht="13.9" customHeight="1" x14ac:dyDescent="0.2">
      <c r="A114" s="20"/>
      <c r="B114" s="20"/>
      <c r="C114" s="20"/>
      <c r="D114" s="20"/>
      <c r="E114" s="20"/>
      <c r="F114" s="21"/>
    </row>
    <row r="115" spans="1:6" ht="13.5" customHeight="1" x14ac:dyDescent="0.2">
      <c r="A115" s="47" t="s">
        <v>221</v>
      </c>
    </row>
    <row r="116" spans="1:6" ht="48" customHeight="1" x14ac:dyDescent="0.2">
      <c r="A116" s="49" t="s">
        <v>266</v>
      </c>
      <c r="B116" s="50"/>
      <c r="C116" s="50"/>
      <c r="D116" s="48">
        <v>27332.2</v>
      </c>
      <c r="E116" s="46">
        <v>27049.5</v>
      </c>
      <c r="F116" s="48">
        <v>0</v>
      </c>
    </row>
    <row r="117" spans="1:6" ht="18.75" customHeight="1" x14ac:dyDescent="0.2">
      <c r="A117" s="49" t="s">
        <v>265</v>
      </c>
      <c r="B117" s="50"/>
      <c r="C117" s="50"/>
    </row>
    <row r="118" spans="1:6" ht="43.9" customHeight="1" x14ac:dyDescent="0.2">
      <c r="A118" s="51"/>
      <c r="B118" s="51"/>
      <c r="C118" s="51"/>
      <c r="D118" s="46">
        <v>460.8</v>
      </c>
      <c r="E118" s="46">
        <v>479.2</v>
      </c>
      <c r="F118" s="46">
        <v>0</v>
      </c>
    </row>
  </sheetData>
  <mergeCells count="32">
    <mergeCell ref="A116:C116"/>
    <mergeCell ref="G44:I44"/>
    <mergeCell ref="A112:C113"/>
    <mergeCell ref="B12:B14"/>
    <mergeCell ref="A97:F97"/>
    <mergeCell ref="D12:F13"/>
    <mergeCell ref="C12:C14"/>
    <mergeCell ref="A101:C101"/>
    <mergeCell ref="A102:C102"/>
    <mergeCell ref="A103:C103"/>
    <mergeCell ref="A104:C104"/>
    <mergeCell ref="A105:C105"/>
    <mergeCell ref="A109:F110"/>
    <mergeCell ref="A98:F98"/>
    <mergeCell ref="A12:A14"/>
    <mergeCell ref="E107:E108"/>
    <mergeCell ref="F107:F108"/>
    <mergeCell ref="A106:C106"/>
    <mergeCell ref="A99:C99"/>
    <mergeCell ref="A100:C100"/>
    <mergeCell ref="A107:C108"/>
    <mergeCell ref="A117:C118"/>
    <mergeCell ref="C2:F2"/>
    <mergeCell ref="C3:F3"/>
    <mergeCell ref="C4:F4"/>
    <mergeCell ref="C6:F6"/>
    <mergeCell ref="C5:F5"/>
    <mergeCell ref="C7:F7"/>
    <mergeCell ref="A111:C111"/>
    <mergeCell ref="D107:D108"/>
    <mergeCell ref="B11:F11"/>
    <mergeCell ref="A9:F9"/>
  </mergeCells>
  <phoneticPr fontId="0" type="noConversion"/>
  <pageMargins left="0.98425196850393704" right="0.59055118110236227" top="0.78740157480314965" bottom="0.78740157480314965" header="0.39370078740157483" footer="0.39370078740157483"/>
  <pageSetup paperSize="9" scale="97" firstPageNumber="8" orientation="landscape" useFirstPageNumber="1" r:id="rId1"/>
  <headerFooter alignWithMargins="0">
    <oddHeader>&amp;C&amp;"Times New Roman,обычный"&amp;14&amp;P</oddHeader>
  </headerFooter>
  <rowBreaks count="2" manualBreakCount="2">
    <brk id="65" max="5" man="1"/>
    <brk id="78"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Лист3</vt:lpstr>
      <vt:lpstr>Лист3!Заголовки_для_печати</vt:lpstr>
      <vt:lpstr>Лист3!Область_печати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Image&amp;Matros ®</cp:lastModifiedBy>
  <cp:lastPrinted>2024-11-14T03:22:15Z</cp:lastPrinted>
  <dcterms:created xsi:type="dcterms:W3CDTF">1996-10-08T23:32:33Z</dcterms:created>
  <dcterms:modified xsi:type="dcterms:W3CDTF">2024-11-14T03:22:33Z</dcterms:modified>
</cp:coreProperties>
</file>