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люснина Е.А\БЮДЖЕТ\ОТЧЕТЫ за 2024\"/>
    </mc:Choice>
  </mc:AlternateContent>
  <bookViews>
    <workbookView xWindow="0" yWindow="1800" windowWidth="19200" windowHeight="6170"/>
  </bookViews>
  <sheets>
    <sheet name=" 2024" sheetId="1" r:id="rId1"/>
  </sheets>
  <definedNames>
    <definedName name="_xlnm.Print_Area" localSheetId="0">' 2024'!$A$1:$H$160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F83" i="1"/>
  <c r="F67" i="1" l="1"/>
  <c r="D56" i="1"/>
  <c r="D61" i="1" s="1"/>
  <c r="E83" i="1" l="1"/>
  <c r="C96" i="1" l="1"/>
  <c r="C95" i="1"/>
  <c r="D161" i="1"/>
  <c r="D160" i="1" s="1"/>
  <c r="C161" i="1"/>
  <c r="C160" i="1" s="1"/>
  <c r="G66" i="1"/>
  <c r="G62" i="1"/>
  <c r="G72" i="1"/>
  <c r="G76" i="1"/>
  <c r="C143" i="1"/>
  <c r="G143" i="1" s="1"/>
  <c r="G157" i="1" l="1"/>
  <c r="G153" i="1"/>
  <c r="G152" i="1"/>
  <c r="G151" i="1"/>
  <c r="F71" i="1"/>
  <c r="G67" i="1"/>
  <c r="C108" i="1"/>
  <c r="G108" i="1" s="1"/>
  <c r="C139" i="1"/>
  <c r="G139" i="1" s="1"/>
  <c r="E151" i="1"/>
  <c r="E152" i="1"/>
  <c r="C104" i="1" l="1"/>
  <c r="G104" i="1" s="1"/>
  <c r="C21" i="1"/>
  <c r="D23" i="1"/>
  <c r="D10" i="1" s="1"/>
  <c r="C18" i="1" l="1"/>
  <c r="C13" i="1"/>
  <c r="D26" i="1"/>
  <c r="D18" i="1"/>
  <c r="D21" i="1" s="1"/>
  <c r="E21" i="1" s="1"/>
  <c r="D13" i="1"/>
  <c r="F85" i="1"/>
  <c r="C10" i="1" l="1"/>
  <c r="E10" i="1" s="1"/>
  <c r="F23" i="1"/>
  <c r="F10" i="1" s="1"/>
  <c r="E56" i="1"/>
  <c r="F86" i="1"/>
  <c r="G23" i="1" l="1"/>
  <c r="F84" i="1"/>
  <c r="G84" i="1" s="1"/>
  <c r="E18" i="1"/>
  <c r="G68" i="1"/>
  <c r="G69" i="1"/>
  <c r="G70" i="1"/>
  <c r="G71" i="1"/>
  <c r="G83" i="1"/>
  <c r="G85" i="1"/>
  <c r="G86" i="1"/>
  <c r="F26" i="1" l="1"/>
  <c r="F63" i="1"/>
  <c r="F64" i="1"/>
  <c r="F65" i="1"/>
  <c r="F13" i="1" l="1"/>
  <c r="G10" i="1"/>
  <c r="F56" i="1"/>
  <c r="G26" i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E77" i="1"/>
  <c r="E78" i="1"/>
  <c r="E79" i="1"/>
  <c r="E80" i="1"/>
  <c r="E81" i="1"/>
  <c r="E82" i="1"/>
  <c r="E84" i="1"/>
  <c r="E85" i="1"/>
  <c r="E86" i="1"/>
  <c r="F61" i="1" l="1"/>
  <c r="G61" i="1" s="1"/>
  <c r="G56" i="1"/>
  <c r="F18" i="1"/>
  <c r="G13" i="1"/>
  <c r="F73" i="1"/>
  <c r="G73" i="1" s="1"/>
  <c r="F74" i="1"/>
  <c r="G74" i="1" s="1"/>
  <c r="F75" i="1"/>
  <c r="G75" i="1" s="1"/>
  <c r="F58" i="1"/>
  <c r="F59" i="1"/>
  <c r="F21" i="1" l="1"/>
  <c r="G21" i="1" s="1"/>
  <c r="G18" i="1"/>
  <c r="D57" i="1"/>
  <c r="F57" i="1" s="1"/>
  <c r="E61" i="1" l="1"/>
  <c r="E108" i="1"/>
  <c r="E26" i="1"/>
  <c r="D24" i="1"/>
  <c r="E13" i="1"/>
  <c r="D17" i="1"/>
  <c r="D16" i="1"/>
  <c r="D15" i="1"/>
  <c r="D14" i="1" l="1"/>
  <c r="C15" i="1" l="1"/>
  <c r="C16" i="1"/>
  <c r="C17" i="1"/>
  <c r="D96" i="1"/>
  <c r="D95" i="1" s="1"/>
  <c r="E17" i="1" l="1"/>
  <c r="G17" i="1"/>
  <c r="G16" i="1"/>
  <c r="E16" i="1"/>
  <c r="E15" i="1"/>
  <c r="G15" i="1"/>
  <c r="D92" i="1"/>
  <c r="D88" i="1" s="1"/>
  <c r="C92" i="1"/>
  <c r="C88" i="1" s="1"/>
  <c r="E71" i="1" l="1"/>
  <c r="E66" i="1"/>
  <c r="E67" i="1" l="1"/>
  <c r="E62" i="1"/>
  <c r="C97" i="1" l="1"/>
  <c r="D109" i="1" l="1"/>
  <c r="C141" i="1"/>
  <c r="C142" i="1"/>
  <c r="C144" i="1"/>
  <c r="C140" i="1"/>
  <c r="D90" i="1"/>
  <c r="C24" i="1"/>
  <c r="E157" i="1"/>
  <c r="C145" i="1"/>
  <c r="D132" i="1"/>
  <c r="C132" i="1"/>
  <c r="D97" i="1"/>
  <c r="G24" i="1" l="1"/>
  <c r="E24" i="1"/>
  <c r="C20" i="1"/>
  <c r="C19" i="1"/>
  <c r="C109" i="1"/>
  <c r="C107" i="1"/>
  <c r="C105" i="1"/>
  <c r="C106" i="1"/>
  <c r="D91" i="1"/>
  <c r="D93" i="1"/>
  <c r="C93" i="1"/>
  <c r="C91" i="1"/>
  <c r="C90" i="1"/>
  <c r="C14" i="1"/>
  <c r="E143" i="1"/>
  <c r="D89" i="1"/>
  <c r="C89" i="1"/>
  <c r="E153" i="1"/>
  <c r="E14" i="1" l="1"/>
  <c r="G14" i="1"/>
  <c r="E23" i="1"/>
  <c r="E139" i="1"/>
  <c r="E76" i="1"/>
  <c r="D49" i="1"/>
  <c r="C49" i="1"/>
  <c r="E104" i="1" l="1"/>
  <c r="E72" i="1"/>
</calcChain>
</file>

<file path=xl/sharedStrings.xml><?xml version="1.0" encoding="utf-8"?>
<sst xmlns="http://schemas.openxmlformats.org/spreadsheetml/2006/main" count="169" uniqueCount="52">
  <si>
    <t>Выполнение мероприятий</t>
  </si>
  <si>
    <t>муниципальной   программы</t>
  </si>
  <si>
    <t>№ строки</t>
  </si>
  <si>
    <t>Наименование мероприятия/ Источники расходов на финансирование</t>
  </si>
  <si>
    <t>Объем расходов на выполнение мероприятия, тыс. рублей</t>
  </si>
  <si>
    <t>выполнение с учетом экономии, процентов</t>
  </si>
  <si>
    <t>Информация о фактическом исполнении мероприятия</t>
  </si>
  <si>
    <t>план*</t>
  </si>
  <si>
    <t>факт (без учета экономии по результатам проведенных конкурсных процедур)</t>
  </si>
  <si>
    <t>выполнение, процентов</t>
  </si>
  <si>
    <t>экономия по результатам проведенных конкурсных процедур</t>
  </si>
  <si>
    <t>Всего по муниципальной программе в том числе</t>
  </si>
  <si>
    <t>федеральный бюджет</t>
  </si>
  <si>
    <t>областной бюджет</t>
  </si>
  <si>
    <t>в том числе субсидии местным бюджетам</t>
  </si>
  <si>
    <t>местный бюджет</t>
  </si>
  <si>
    <t>внебюджетные источники</t>
  </si>
  <si>
    <t>Капитальные вложения</t>
  </si>
  <si>
    <t>Прочие нужды</t>
  </si>
  <si>
    <t>Всего по подпрограмме 1 в том числе</t>
  </si>
  <si>
    <t>1. Капитальные вложения</t>
  </si>
  <si>
    <t>Всего по направлению «Капитальные вложения» в том числе</t>
  </si>
  <si>
    <t>1.1. Бюджетные инвестиции в объекты капитального строительства</t>
  </si>
  <si>
    <t>Бюджетные инвестиции в объекты капитального строительства, всего в том числе</t>
  </si>
  <si>
    <t>1.2. Иные капитальные вложения</t>
  </si>
  <si>
    <t>2. Научно-исследовательские и опытно-конструкторские работы</t>
  </si>
  <si>
    <t>Всего по направлению «Научно-исследовательские и опытно-конструкторские работы» в том числе</t>
  </si>
  <si>
    <t>3. Прочие нужды</t>
  </si>
  <si>
    <t>Всего по направлению «Прочие нужды» в том числе</t>
  </si>
  <si>
    <t>Всего по подпрограмме 2 в том числе</t>
  </si>
  <si>
    <t>Всего по подпрограмме 3 в том числе</t>
  </si>
  <si>
    <t>Иные капитальные вложения,                         всего в том числе</t>
  </si>
  <si>
    <t>Форма 2</t>
  </si>
  <si>
    <r>
      <rPr>
        <u/>
        <sz val="12"/>
        <color theme="1"/>
        <rFont val="Times New Roman"/>
        <family val="1"/>
        <charset val="204"/>
      </rPr>
      <t>Мероприятие 7</t>
    </r>
    <r>
      <rPr>
        <sz val="12"/>
        <color theme="1"/>
        <rFont val="Times New Roman"/>
        <family val="1"/>
        <charset val="204"/>
      </rPr>
      <t xml:space="preserve">                                                 Сооружение и оборудование трубчатых колодцев общего пользования на территории населенных пунктов Верхнесалдинского городского округа, всего из них:</t>
    </r>
  </si>
  <si>
    <r>
      <rPr>
        <u/>
        <sz val="12"/>
        <color theme="1"/>
        <rFont val="Times New Roman"/>
        <family val="1"/>
        <charset val="204"/>
      </rPr>
      <t>Мероприятие 4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Проведение мониторинга воды, атмосферного воздуха  Верхнесалдинского городского окрга, всего из них:</t>
    </r>
  </si>
  <si>
    <r>
      <rPr>
        <u/>
        <sz val="12"/>
        <color theme="1"/>
        <rFont val="Times New Roman"/>
        <family val="1"/>
        <charset val="204"/>
      </rPr>
      <t>Мероприятие 10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Проведение лесоустроительных работ, разработка лесохозяйственного регламента городских лесов, всего из них:</t>
    </r>
  </si>
  <si>
    <r>
      <rPr>
        <u/>
        <sz val="12"/>
        <color theme="1"/>
        <rFont val="Times New Roman"/>
        <family val="1"/>
        <charset val="204"/>
      </rPr>
      <t>Мероприятие 1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Строительство полигона ТБО и ПО г. Верхняя Салда, всего из них:</t>
    </r>
  </si>
  <si>
    <t>Подпрограмма 2 "Развитие водохозяйственного комплекса"</t>
  </si>
  <si>
    <t>Подпрограмма 3 "Использование, охрана, защита и воспроизводство лесов"</t>
  </si>
  <si>
    <t>Подпрограмма 1 "Экологическая безопасность"</t>
  </si>
  <si>
    <r>
      <rPr>
        <u/>
        <sz val="12"/>
        <color theme="1"/>
        <rFont val="Times New Roman"/>
        <family val="1"/>
        <charset val="204"/>
      </rPr>
      <t>Мероприятие 2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Проведение экологических мероприятий по обращению с отходами производства и потребления, всего из них:</t>
    </r>
  </si>
  <si>
    <r>
      <rPr>
        <u/>
        <sz val="12"/>
        <color theme="1"/>
        <rFont val="Times New Roman"/>
        <family val="1"/>
        <charset val="204"/>
      </rPr>
      <t>Мероприятие 3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Обустройство источников нецентрализованного водоснабжения, всего из них:</t>
    </r>
  </si>
  <si>
    <r>
      <rPr>
        <u/>
        <sz val="12"/>
        <color theme="1"/>
        <rFont val="Times New Roman"/>
        <family val="1"/>
        <charset val="204"/>
      </rPr>
      <t xml:space="preserve">Мероприятие 12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Выявление о оценка объектов накопленного вреда окружающей  среде, в том числе проведение инженерных изысканий                                                                       </t>
    </r>
  </si>
  <si>
    <r>
      <rPr>
        <u/>
        <sz val="12"/>
        <color theme="1"/>
        <rFont val="Times New Roman"/>
        <family val="1"/>
        <charset val="204"/>
      </rPr>
      <t>Мероприятие 9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Проведение лесохозяйственных мероприятий в городских лесах, всего из них:</t>
    </r>
  </si>
  <si>
    <t>«Обеспечение  безопасного природопользования на территории Верхнесалдинского городского округа»</t>
  </si>
  <si>
    <r>
      <rPr>
        <u/>
        <sz val="12"/>
        <color theme="1"/>
        <rFont val="Times New Roman"/>
        <family val="1"/>
        <charset val="204"/>
      </rPr>
      <t xml:space="preserve">Мероприятие 6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Проведение мероприятий в сфере обращения с твердыми коммунальными отходами, всего, из них:                                                                     </t>
    </r>
  </si>
  <si>
    <r>
      <rPr>
        <u/>
        <sz val="12"/>
        <color theme="1"/>
        <rFont val="Times New Roman"/>
        <family val="1"/>
        <charset val="204"/>
      </rPr>
      <t xml:space="preserve">Мероприятие 8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Разработка Лесохозяйственного регламента городских лесов города Верхняя Салда, всего из них:</t>
    </r>
  </si>
  <si>
    <t>Подпрограмма 4 "Использование и охрана земель"</t>
  </si>
  <si>
    <t>Всего по подпрограмме 4 в том числе</t>
  </si>
  <si>
    <t>за 2024</t>
  </si>
  <si>
    <t>оплата за декабрь по МК № 30 от 04.04.2024 на сумму 37,2 тыс. руб. зарезервирована на январь 2025</t>
  </si>
  <si>
    <t>экономия по МК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</si>
</sst>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\ _₽"/>
    <numFmt numFmtId="166" formatCode="#,##0.0"/>
    <numFmt numFmtId="168" formatCode="#,##0.0\ _₽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2" fontId="3" fillId="0" borderId="5" xfId="0" applyNumberFormat="1" applyFont="1" applyBorder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2" borderId="0" xfId="0" applyFont="1" applyFill="1"/>
    <xf numFmtId="0" fontId="6" fillId="2" borderId="5" xfId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0" xfId="0" applyFill="1"/>
    <xf numFmtId="164" fontId="3" fillId="2" borderId="1" xfId="0" applyNumberFormat="1" applyFont="1" applyFill="1" applyBorder="1" applyAlignment="1">
      <alignment horizontal="right" vertical="center" wrapText="1"/>
    </xf>
    <xf numFmtId="165" fontId="3" fillId="2" borderId="5" xfId="0" applyNumberFormat="1" applyFont="1" applyFill="1" applyBorder="1" applyAlignment="1">
      <alignment vertical="center" wrapText="1"/>
    </xf>
    <xf numFmtId="165" fontId="3" fillId="0" borderId="5" xfId="0" applyNumberFormat="1" applyFont="1" applyBorder="1" applyAlignment="1">
      <alignment vertical="center" wrapText="1"/>
    </xf>
    <xf numFmtId="166" fontId="3" fillId="2" borderId="5" xfId="0" applyNumberFormat="1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vertical="center" wrapText="1"/>
    </xf>
    <xf numFmtId="166" fontId="9" fillId="2" borderId="5" xfId="0" applyNumberFormat="1" applyFont="1" applyFill="1" applyBorder="1" applyAlignment="1">
      <alignment vertical="center" wrapText="1"/>
    </xf>
    <xf numFmtId="166" fontId="3" fillId="0" borderId="5" xfId="0" applyNumberFormat="1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0" fillId="2" borderId="0" xfId="0" applyNumberFormat="1" applyFill="1" applyAlignment="1">
      <alignment horizontal="right"/>
    </xf>
    <xf numFmtId="164" fontId="8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8" fontId="0" fillId="0" borderId="0" xfId="0" applyNumberFormat="1"/>
    <xf numFmtId="168" fontId="8" fillId="0" borderId="8" xfId="0" applyNumberFormat="1" applyFont="1" applyBorder="1" applyAlignment="1">
      <alignment horizontal="center" vertical="center" wrapText="1"/>
    </xf>
    <xf numFmtId="168" fontId="3" fillId="0" borderId="8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2" borderId="1" xfId="0" applyNumberFormat="1" applyFont="1" applyFill="1" applyBorder="1" applyAlignment="1">
      <alignment vertical="center" wrapText="1"/>
    </xf>
    <xf numFmtId="168" fontId="3" fillId="2" borderId="5" xfId="0" applyNumberFormat="1" applyFont="1" applyFill="1" applyBorder="1" applyAlignment="1">
      <alignment vertical="center" wrapText="1"/>
    </xf>
    <xf numFmtId="168" fontId="4" fillId="2" borderId="1" xfId="0" applyNumberFormat="1" applyFont="1" applyFill="1" applyBorder="1" applyAlignment="1">
      <alignment vertical="center" wrapText="1"/>
    </xf>
    <xf numFmtId="168" fontId="3" fillId="2" borderId="8" xfId="0" applyNumberFormat="1" applyFont="1" applyFill="1" applyBorder="1" applyAlignment="1">
      <alignment vertical="center" wrapText="1"/>
    </xf>
    <xf numFmtId="168" fontId="3" fillId="2" borderId="6" xfId="0" applyNumberFormat="1" applyFont="1" applyFill="1" applyBorder="1" applyAlignment="1">
      <alignment vertical="center" wrapText="1"/>
    </xf>
    <xf numFmtId="168" fontId="4" fillId="0" borderId="1" xfId="0" applyNumberFormat="1" applyFont="1" applyBorder="1" applyAlignment="1">
      <alignment vertical="center" wrapText="1"/>
    </xf>
    <xf numFmtId="168" fontId="3" fillId="0" borderId="8" xfId="0" applyNumberFormat="1" applyFont="1" applyBorder="1" applyAlignment="1">
      <alignment vertical="center" wrapText="1"/>
    </xf>
    <xf numFmtId="168" fontId="3" fillId="0" borderId="6" xfId="0" applyNumberFormat="1" applyFont="1" applyBorder="1" applyAlignment="1">
      <alignment vertical="center" wrapText="1"/>
    </xf>
    <xf numFmtId="168" fontId="3" fillId="0" borderId="5" xfId="0" applyNumberFormat="1" applyFont="1" applyBorder="1" applyAlignment="1">
      <alignment vertical="center" wrapText="1"/>
    </xf>
    <xf numFmtId="168" fontId="8" fillId="0" borderId="9" xfId="0" applyNumberFormat="1" applyFont="1" applyBorder="1" applyAlignment="1">
      <alignment horizontal="center" vertical="center" wrapText="1"/>
    </xf>
    <xf numFmtId="168" fontId="8" fillId="0" borderId="7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168" fontId="3" fillId="2" borderId="4" xfId="0" applyNumberFormat="1" applyFont="1" applyFill="1" applyBorder="1" applyAlignment="1">
      <alignment vertical="center" wrapText="1"/>
    </xf>
    <xf numFmtId="168" fontId="3" fillId="0" borderId="4" xfId="0" applyNumberFormat="1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A3A3"/>
      <color rgb="FFFFFF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63"/>
  <sheetViews>
    <sheetView tabSelected="1" topLeftCell="A83" zoomScaleNormal="100" zoomScaleSheetLayoutView="78" zoomScalePageLayoutView="56" workbookViewId="0">
      <selection activeCell="H72" sqref="H72"/>
    </sheetView>
  </sheetViews>
  <sheetFormatPr defaultRowHeight="14.5" x14ac:dyDescent="0.35"/>
  <cols>
    <col min="1" max="1" width="6.54296875" customWidth="1"/>
    <col min="2" max="2" width="56.54296875" customWidth="1"/>
    <col min="3" max="3" width="14" style="23" customWidth="1"/>
    <col min="4" max="4" width="17.26953125" customWidth="1"/>
    <col min="5" max="5" width="12.7265625" style="70" customWidth="1"/>
    <col min="6" max="6" width="12.81640625" style="59" customWidth="1"/>
    <col min="7" max="7" width="13.7265625" style="70" customWidth="1"/>
    <col min="8" max="8" width="16.7265625" customWidth="1"/>
  </cols>
  <sheetData>
    <row r="1" spans="1:8" ht="15.5" x14ac:dyDescent="0.35">
      <c r="H1" s="13" t="s">
        <v>32</v>
      </c>
    </row>
    <row r="2" spans="1:8" ht="17.5" x14ac:dyDescent="0.35">
      <c r="A2" s="44" t="s">
        <v>0</v>
      </c>
      <c r="B2" s="44"/>
      <c r="C2" s="44"/>
      <c r="D2" s="44"/>
      <c r="E2" s="44"/>
      <c r="F2" s="44"/>
      <c r="G2" s="44"/>
      <c r="H2" s="44"/>
    </row>
    <row r="3" spans="1:8" ht="17.5" x14ac:dyDescent="0.35">
      <c r="A3" s="44" t="s">
        <v>1</v>
      </c>
      <c r="B3" s="44"/>
      <c r="C3" s="44"/>
      <c r="D3" s="44"/>
      <c r="E3" s="44"/>
      <c r="F3" s="44"/>
      <c r="G3" s="44"/>
      <c r="H3" s="44"/>
    </row>
    <row r="4" spans="1:8" ht="17.5" x14ac:dyDescent="0.35">
      <c r="A4" s="44" t="s">
        <v>44</v>
      </c>
      <c r="B4" s="44"/>
      <c r="C4" s="44"/>
      <c r="D4" s="44"/>
      <c r="E4" s="44"/>
      <c r="F4" s="44"/>
      <c r="G4" s="44"/>
      <c r="H4" s="44"/>
    </row>
    <row r="5" spans="1:8" ht="15" x14ac:dyDescent="0.35">
      <c r="A5" s="47"/>
      <c r="B5" s="47"/>
      <c r="C5" s="47" t="s">
        <v>49</v>
      </c>
      <c r="D5" s="47"/>
      <c r="E5" s="47"/>
      <c r="F5" s="47"/>
      <c r="G5" s="47"/>
      <c r="H5" s="47"/>
    </row>
    <row r="6" spans="1:8" ht="6" customHeight="1" thickBot="1" x14ac:dyDescent="0.4">
      <c r="A6" s="1"/>
    </row>
    <row r="7" spans="1:8" ht="21" customHeight="1" thickBot="1" x14ac:dyDescent="0.4">
      <c r="A7" s="45" t="s">
        <v>2</v>
      </c>
      <c r="B7" s="45" t="s">
        <v>3</v>
      </c>
      <c r="C7" s="54" t="s">
        <v>4</v>
      </c>
      <c r="D7" s="55"/>
      <c r="E7" s="55"/>
      <c r="F7" s="55"/>
      <c r="G7" s="83" t="s">
        <v>5</v>
      </c>
      <c r="H7" s="45" t="s">
        <v>6</v>
      </c>
    </row>
    <row r="8" spans="1:8" ht="88.9" customHeight="1" thickBot="1" x14ac:dyDescent="0.4">
      <c r="A8" s="46"/>
      <c r="B8" s="46"/>
      <c r="C8" s="24" t="s">
        <v>7</v>
      </c>
      <c r="D8" s="16" t="s">
        <v>8</v>
      </c>
      <c r="E8" s="71" t="s">
        <v>9</v>
      </c>
      <c r="F8" s="60" t="s">
        <v>10</v>
      </c>
      <c r="G8" s="84"/>
      <c r="H8" s="46"/>
    </row>
    <row r="9" spans="1:8" ht="13.9" customHeight="1" thickBot="1" x14ac:dyDescent="0.4">
      <c r="A9" s="3">
        <v>1</v>
      </c>
      <c r="B9" s="2">
        <v>2</v>
      </c>
      <c r="C9" s="25">
        <v>3</v>
      </c>
      <c r="D9" s="7">
        <v>4</v>
      </c>
      <c r="E9" s="72">
        <v>5</v>
      </c>
      <c r="F9" s="61">
        <v>6</v>
      </c>
      <c r="G9" s="85">
        <v>7</v>
      </c>
      <c r="H9" s="2">
        <v>8</v>
      </c>
    </row>
    <row r="10" spans="1:8" ht="14.5" customHeight="1" thickBot="1" x14ac:dyDescent="0.4">
      <c r="A10" s="4">
        <v>1</v>
      </c>
      <c r="B10" s="5" t="s">
        <v>11</v>
      </c>
      <c r="C10" s="38">
        <f>C13</f>
        <v>14238.5</v>
      </c>
      <c r="D10" s="38">
        <f>D23+D104</f>
        <v>14199.8</v>
      </c>
      <c r="E10" s="73">
        <f>D10*100/C10</f>
        <v>99.728201706640448</v>
      </c>
      <c r="F10" s="62">
        <f>F23+F104</f>
        <v>38.69999999999942</v>
      </c>
      <c r="G10" s="73">
        <f>(D10+F10)/C10*100</f>
        <v>99.999999999999986</v>
      </c>
      <c r="H10" s="8"/>
    </row>
    <row r="11" spans="1:8" ht="16" thickBot="1" x14ac:dyDescent="0.4">
      <c r="A11" s="4">
        <v>2</v>
      </c>
      <c r="B11" s="6" t="s">
        <v>12</v>
      </c>
      <c r="C11" s="38">
        <v>0</v>
      </c>
      <c r="D11" s="38">
        <v>0</v>
      </c>
      <c r="E11" s="73">
        <v>0</v>
      </c>
      <c r="F11" s="63"/>
      <c r="G11" s="73"/>
      <c r="H11" s="8"/>
    </row>
    <row r="12" spans="1:8" ht="16" thickBot="1" x14ac:dyDescent="0.4">
      <c r="A12" s="4">
        <v>3</v>
      </c>
      <c r="B12" s="6" t="s">
        <v>13</v>
      </c>
      <c r="C12" s="38">
        <v>0</v>
      </c>
      <c r="D12" s="38">
        <v>0</v>
      </c>
      <c r="E12" s="73">
        <v>0</v>
      </c>
      <c r="F12" s="63"/>
      <c r="G12" s="73"/>
      <c r="H12" s="8"/>
    </row>
    <row r="13" spans="1:8" ht="16" thickBot="1" x14ac:dyDescent="0.4">
      <c r="A13" s="4">
        <v>4</v>
      </c>
      <c r="B13" s="6" t="s">
        <v>15</v>
      </c>
      <c r="C13" s="38">
        <f>C21</f>
        <v>14238.5</v>
      </c>
      <c r="D13" s="38">
        <f>D10</f>
        <v>14199.8</v>
      </c>
      <c r="E13" s="73">
        <f>D13*100/C13</f>
        <v>99.728201706640448</v>
      </c>
      <c r="F13" s="63">
        <f>F10</f>
        <v>38.69999999999942</v>
      </c>
      <c r="G13" s="73">
        <f t="shared" ref="G13:G26" si="0">(D13+F13)/C13*100</f>
        <v>99.999999999999986</v>
      </c>
      <c r="H13" s="8"/>
    </row>
    <row r="14" spans="1:8" ht="16" hidden="1" thickBot="1" x14ac:dyDescent="0.4">
      <c r="A14" s="4">
        <v>7</v>
      </c>
      <c r="B14" s="5" t="s">
        <v>17</v>
      </c>
      <c r="C14" s="38">
        <f>SUM(C15:C17)</f>
        <v>0</v>
      </c>
      <c r="D14" s="38">
        <f>SUM(D15:D17)</f>
        <v>0</v>
      </c>
      <c r="E14" s="73" t="e">
        <f t="shared" ref="E14:E18" si="1">D14*100/C14</f>
        <v>#DIV/0!</v>
      </c>
      <c r="F14" s="63"/>
      <c r="G14" s="73" t="e">
        <f t="shared" si="0"/>
        <v>#DIV/0!</v>
      </c>
      <c r="H14" s="8"/>
    </row>
    <row r="15" spans="1:8" ht="16" hidden="1" thickBot="1" x14ac:dyDescent="0.4">
      <c r="A15" s="4">
        <v>8</v>
      </c>
      <c r="B15" s="6" t="s">
        <v>12</v>
      </c>
      <c r="C15" s="38">
        <f>C29+C112</f>
        <v>0</v>
      </c>
      <c r="D15" s="38">
        <f>D29+D112</f>
        <v>0</v>
      </c>
      <c r="E15" s="73" t="e">
        <f t="shared" si="1"/>
        <v>#DIV/0!</v>
      </c>
      <c r="F15" s="63"/>
      <c r="G15" s="73" t="e">
        <f t="shared" si="0"/>
        <v>#DIV/0!</v>
      </c>
      <c r="H15" s="8"/>
    </row>
    <row r="16" spans="1:8" ht="16" hidden="1" thickBot="1" x14ac:dyDescent="0.4">
      <c r="A16" s="4">
        <v>9</v>
      </c>
      <c r="B16" s="6" t="s">
        <v>13</v>
      </c>
      <c r="C16" s="38">
        <f>C30+C113</f>
        <v>0</v>
      </c>
      <c r="D16" s="38">
        <f>D30+D113</f>
        <v>0</v>
      </c>
      <c r="E16" s="73" t="e">
        <f t="shared" si="1"/>
        <v>#DIV/0!</v>
      </c>
      <c r="F16" s="63"/>
      <c r="G16" s="73" t="e">
        <f t="shared" si="0"/>
        <v>#DIV/0!</v>
      </c>
      <c r="H16" s="8"/>
    </row>
    <row r="17" spans="1:8" ht="16" hidden="1" thickBot="1" x14ac:dyDescent="0.4">
      <c r="A17" s="4">
        <v>11</v>
      </c>
      <c r="B17" s="6" t="s">
        <v>15</v>
      </c>
      <c r="C17" s="38">
        <f>C32+C115</f>
        <v>0</v>
      </c>
      <c r="D17" s="38">
        <f>D32+D115</f>
        <v>0</v>
      </c>
      <c r="E17" s="73" t="e">
        <f t="shared" si="1"/>
        <v>#DIV/0!</v>
      </c>
      <c r="F17" s="63"/>
      <c r="G17" s="73" t="e">
        <f t="shared" si="0"/>
        <v>#DIV/0!</v>
      </c>
      <c r="H17" s="8"/>
    </row>
    <row r="18" spans="1:8" ht="16" thickBot="1" x14ac:dyDescent="0.4">
      <c r="A18" s="4">
        <v>5</v>
      </c>
      <c r="B18" s="5" t="s">
        <v>18</v>
      </c>
      <c r="C18" s="38">
        <f>C21</f>
        <v>14238.5</v>
      </c>
      <c r="D18" s="38">
        <f>D10</f>
        <v>14199.8</v>
      </c>
      <c r="E18" s="73">
        <f t="shared" si="1"/>
        <v>99.728201706640448</v>
      </c>
      <c r="F18" s="63">
        <f>F13</f>
        <v>38.69999999999942</v>
      </c>
      <c r="G18" s="73">
        <f t="shared" si="0"/>
        <v>99.999999999999986</v>
      </c>
      <c r="H18" s="8"/>
    </row>
    <row r="19" spans="1:8" ht="16" thickBot="1" x14ac:dyDescent="0.4">
      <c r="A19" s="4">
        <v>6</v>
      </c>
      <c r="B19" s="6" t="s">
        <v>12</v>
      </c>
      <c r="C19" s="38">
        <f>C57+C140</f>
        <v>0</v>
      </c>
      <c r="D19" s="38">
        <v>0</v>
      </c>
      <c r="E19" s="73">
        <v>0</v>
      </c>
      <c r="F19" s="63"/>
      <c r="G19" s="73"/>
      <c r="H19" s="8"/>
    </row>
    <row r="20" spans="1:8" ht="16" thickBot="1" x14ac:dyDescent="0.4">
      <c r="A20" s="4">
        <v>7</v>
      </c>
      <c r="B20" s="6" t="s">
        <v>13</v>
      </c>
      <c r="C20" s="38">
        <f>C58+C141</f>
        <v>0</v>
      </c>
      <c r="D20" s="38">
        <v>0</v>
      </c>
      <c r="E20" s="73">
        <v>0</v>
      </c>
      <c r="F20" s="63"/>
      <c r="G20" s="73"/>
      <c r="H20" s="8"/>
    </row>
    <row r="21" spans="1:8" ht="16" thickBot="1" x14ac:dyDescent="0.4">
      <c r="A21" s="28">
        <v>8</v>
      </c>
      <c r="B21" s="29" t="s">
        <v>15</v>
      </c>
      <c r="C21" s="38">
        <f>C26+C108</f>
        <v>14238.5</v>
      </c>
      <c r="D21" s="38">
        <f>D18</f>
        <v>14199.8</v>
      </c>
      <c r="E21" s="74">
        <f>D21*100/C21</f>
        <v>99.728201706640448</v>
      </c>
      <c r="F21" s="63">
        <f>F18</f>
        <v>38.69999999999942</v>
      </c>
      <c r="G21" s="74">
        <f t="shared" si="0"/>
        <v>99.999999999999986</v>
      </c>
      <c r="H21" s="27"/>
    </row>
    <row r="22" spans="1:8" ht="15.5" thickBot="1" x14ac:dyDescent="0.4">
      <c r="A22" s="51" t="s">
        <v>39</v>
      </c>
      <c r="B22" s="52"/>
      <c r="C22" s="52"/>
      <c r="D22" s="52"/>
      <c r="E22" s="52"/>
      <c r="F22" s="52"/>
      <c r="G22" s="52"/>
      <c r="H22" s="53"/>
    </row>
    <row r="23" spans="1:8" ht="15.65" customHeight="1" thickBot="1" x14ac:dyDescent="0.4">
      <c r="A23" s="27">
        <v>9</v>
      </c>
      <c r="B23" s="27" t="s">
        <v>19</v>
      </c>
      <c r="C23" s="39">
        <v>11584.8</v>
      </c>
      <c r="D23" s="39">
        <f>D62+D67+D72+D83+D85</f>
        <v>11546.1</v>
      </c>
      <c r="E23" s="74">
        <f t="shared" ref="E23:E26" si="2">D23*100/C23</f>
        <v>99.665941578620263</v>
      </c>
      <c r="F23" s="35">
        <f>F62+F67+F83+F85</f>
        <v>38.69999999999942</v>
      </c>
      <c r="G23" s="74">
        <f t="shared" si="0"/>
        <v>100</v>
      </c>
      <c r="H23" s="27"/>
    </row>
    <row r="24" spans="1:8" ht="16" hidden="1" thickBot="1" x14ac:dyDescent="0.4">
      <c r="A24" s="27"/>
      <c r="B24" s="27" t="s">
        <v>12</v>
      </c>
      <c r="C24" s="38">
        <f t="shared" ref="C24" si="3">C29+C36+C43+C50+C57</f>
        <v>0</v>
      </c>
      <c r="D24" s="38" t="e">
        <f t="shared" ref="D24" si="4">D29+D36+D43+D50+D57</f>
        <v>#REF!</v>
      </c>
      <c r="E24" s="74" t="e">
        <f t="shared" si="2"/>
        <v>#REF!</v>
      </c>
      <c r="F24" s="35"/>
      <c r="G24" s="74" t="e">
        <f t="shared" si="0"/>
        <v>#REF!</v>
      </c>
      <c r="H24" s="27"/>
    </row>
    <row r="25" spans="1:8" ht="17.5" customHeight="1" thickBot="1" x14ac:dyDescent="0.4">
      <c r="A25" s="27">
        <v>10</v>
      </c>
      <c r="B25" s="27" t="s">
        <v>13</v>
      </c>
      <c r="C25" s="38">
        <v>0</v>
      </c>
      <c r="D25" s="38">
        <v>0</v>
      </c>
      <c r="E25" s="74">
        <v>0</v>
      </c>
      <c r="F25" s="35"/>
      <c r="G25" s="74"/>
      <c r="H25" s="27"/>
    </row>
    <row r="26" spans="1:8" ht="14.5" customHeight="1" thickBot="1" x14ac:dyDescent="0.4">
      <c r="A26" s="27">
        <v>11</v>
      </c>
      <c r="B26" s="27" t="s">
        <v>15</v>
      </c>
      <c r="C26" s="38">
        <v>11584.8</v>
      </c>
      <c r="D26" s="38">
        <f>D23</f>
        <v>11546.1</v>
      </c>
      <c r="E26" s="75">
        <f t="shared" si="2"/>
        <v>99.665941578620263</v>
      </c>
      <c r="F26" s="35">
        <f>F23</f>
        <v>38.69999999999942</v>
      </c>
      <c r="G26" s="74">
        <f t="shared" si="0"/>
        <v>100</v>
      </c>
      <c r="H26" s="27"/>
    </row>
    <row r="27" spans="1:8" ht="16.149999999999999" hidden="1" customHeight="1" thickBot="1" x14ac:dyDescent="0.4">
      <c r="A27" s="32" t="s">
        <v>20</v>
      </c>
      <c r="B27" s="32"/>
      <c r="C27" s="32"/>
      <c r="D27" s="32"/>
      <c r="E27" s="76"/>
      <c r="F27" s="35"/>
      <c r="G27" s="76"/>
      <c r="H27" s="32"/>
    </row>
    <row r="28" spans="1:8" ht="32.25" hidden="1" customHeight="1" thickBot="1" x14ac:dyDescent="0.4">
      <c r="A28" s="27"/>
      <c r="B28" s="27" t="s">
        <v>21</v>
      </c>
      <c r="C28" s="26">
        <v>0</v>
      </c>
      <c r="D28" s="26">
        <v>0</v>
      </c>
      <c r="E28" s="74"/>
      <c r="F28" s="35"/>
      <c r="G28" s="74"/>
      <c r="H28" s="27"/>
    </row>
    <row r="29" spans="1:8" ht="16" hidden="1" thickBot="1" x14ac:dyDescent="0.4">
      <c r="A29" s="27"/>
      <c r="B29" s="27" t="s">
        <v>12</v>
      </c>
      <c r="C29" s="26">
        <v>0</v>
      </c>
      <c r="D29" s="26">
        <v>0</v>
      </c>
      <c r="E29" s="74"/>
      <c r="F29" s="35"/>
      <c r="G29" s="74"/>
      <c r="H29" s="27"/>
    </row>
    <row r="30" spans="1:8" ht="16" hidden="1" thickBot="1" x14ac:dyDescent="0.4">
      <c r="A30" s="27"/>
      <c r="B30" s="27" t="s">
        <v>13</v>
      </c>
      <c r="C30" s="26">
        <v>0</v>
      </c>
      <c r="D30" s="26">
        <v>0</v>
      </c>
      <c r="E30" s="74"/>
      <c r="F30" s="35"/>
      <c r="G30" s="74"/>
      <c r="H30" s="27"/>
    </row>
    <row r="31" spans="1:8" ht="16" hidden="1" thickBot="1" x14ac:dyDescent="0.4">
      <c r="A31" s="27"/>
      <c r="B31" s="27" t="s">
        <v>14</v>
      </c>
      <c r="C31" s="26">
        <v>0</v>
      </c>
      <c r="D31" s="26">
        <v>0</v>
      </c>
      <c r="E31" s="74"/>
      <c r="F31" s="35"/>
      <c r="G31" s="74"/>
      <c r="H31" s="27"/>
    </row>
    <row r="32" spans="1:8" ht="16" hidden="1" thickBot="1" x14ac:dyDescent="0.4">
      <c r="A32" s="27"/>
      <c r="B32" s="27" t="s">
        <v>15</v>
      </c>
      <c r="C32" s="26">
        <v>0</v>
      </c>
      <c r="D32" s="26">
        <v>0</v>
      </c>
      <c r="E32" s="74"/>
      <c r="F32" s="35"/>
      <c r="G32" s="74"/>
      <c r="H32" s="27"/>
    </row>
    <row r="33" spans="1:13" ht="16" hidden="1" thickBot="1" x14ac:dyDescent="0.4">
      <c r="A33" s="27"/>
      <c r="B33" s="27" t="s">
        <v>16</v>
      </c>
      <c r="C33" s="26">
        <v>0</v>
      </c>
      <c r="D33" s="26">
        <v>0</v>
      </c>
      <c r="E33" s="74"/>
      <c r="F33" s="35"/>
      <c r="G33" s="74"/>
      <c r="H33" s="27"/>
    </row>
    <row r="34" spans="1:13" ht="16.149999999999999" hidden="1" customHeight="1" thickBot="1" x14ac:dyDescent="0.4">
      <c r="A34" s="27" t="s">
        <v>22</v>
      </c>
      <c r="B34" s="27"/>
      <c r="C34" s="27"/>
      <c r="D34" s="27"/>
      <c r="E34" s="74"/>
      <c r="F34" s="35"/>
      <c r="G34" s="74"/>
      <c r="H34" s="27"/>
    </row>
    <row r="35" spans="1:13" ht="31.5" hidden="1" thickBot="1" x14ac:dyDescent="0.4">
      <c r="A35" s="27"/>
      <c r="B35" s="27" t="s">
        <v>23</v>
      </c>
      <c r="C35" s="26">
        <v>0</v>
      </c>
      <c r="D35" s="26">
        <v>0</v>
      </c>
      <c r="E35" s="74"/>
      <c r="F35" s="35"/>
      <c r="G35" s="74"/>
      <c r="H35" s="27"/>
    </row>
    <row r="36" spans="1:13" ht="16" hidden="1" thickBot="1" x14ac:dyDescent="0.4">
      <c r="A36" s="27"/>
      <c r="B36" s="27" t="s">
        <v>12</v>
      </c>
      <c r="C36" s="26">
        <v>0</v>
      </c>
      <c r="D36" s="26">
        <v>0</v>
      </c>
      <c r="E36" s="74"/>
      <c r="F36" s="35"/>
      <c r="G36" s="74"/>
      <c r="H36" s="27"/>
    </row>
    <row r="37" spans="1:13" ht="16" hidden="1" thickBot="1" x14ac:dyDescent="0.4">
      <c r="A37" s="27"/>
      <c r="B37" s="27" t="s">
        <v>13</v>
      </c>
      <c r="C37" s="26">
        <v>0</v>
      </c>
      <c r="D37" s="26">
        <v>0</v>
      </c>
      <c r="E37" s="74"/>
      <c r="F37" s="35"/>
      <c r="G37" s="74"/>
      <c r="H37" s="27"/>
    </row>
    <row r="38" spans="1:13" ht="16" hidden="1" thickBot="1" x14ac:dyDescent="0.4">
      <c r="A38" s="27"/>
      <c r="B38" s="27" t="s">
        <v>14</v>
      </c>
      <c r="C38" s="26">
        <v>0</v>
      </c>
      <c r="D38" s="26">
        <v>0</v>
      </c>
      <c r="E38" s="74"/>
      <c r="F38" s="35"/>
      <c r="G38" s="74"/>
      <c r="H38" s="27"/>
    </row>
    <row r="39" spans="1:13" ht="16" hidden="1" thickBot="1" x14ac:dyDescent="0.4">
      <c r="A39" s="27"/>
      <c r="B39" s="27" t="s">
        <v>15</v>
      </c>
      <c r="C39" s="26">
        <v>0</v>
      </c>
      <c r="D39" s="26">
        <v>0</v>
      </c>
      <c r="E39" s="74"/>
      <c r="F39" s="63"/>
      <c r="G39" s="74"/>
      <c r="H39" s="27"/>
    </row>
    <row r="40" spans="1:13" ht="16" hidden="1" thickBot="1" x14ac:dyDescent="0.4">
      <c r="A40" s="28"/>
      <c r="B40" s="29" t="s">
        <v>16</v>
      </c>
      <c r="C40" s="26">
        <v>0</v>
      </c>
      <c r="D40" s="26">
        <v>0</v>
      </c>
      <c r="E40" s="77"/>
      <c r="F40" s="64"/>
      <c r="G40" s="77"/>
      <c r="H40" s="29"/>
    </row>
    <row r="41" spans="1:13" ht="16.149999999999999" hidden="1" customHeight="1" thickBot="1" x14ac:dyDescent="0.4">
      <c r="A41" s="30" t="s">
        <v>24</v>
      </c>
      <c r="B41" s="33"/>
      <c r="C41" s="33"/>
      <c r="D41" s="33"/>
      <c r="E41" s="78"/>
      <c r="F41" s="65"/>
      <c r="G41" s="78"/>
      <c r="H41" s="31"/>
    </row>
    <row r="42" spans="1:13" ht="44.5" hidden="1" customHeight="1" thickBot="1" x14ac:dyDescent="0.4">
      <c r="A42" s="28">
        <v>11</v>
      </c>
      <c r="B42" s="29" t="s">
        <v>36</v>
      </c>
      <c r="C42" s="26">
        <v>0</v>
      </c>
      <c r="D42" s="26">
        <v>0</v>
      </c>
      <c r="E42" s="75"/>
      <c r="F42" s="66"/>
      <c r="G42" s="75"/>
      <c r="H42" s="26"/>
    </row>
    <row r="43" spans="1:13" ht="16" hidden="1" thickBot="1" x14ac:dyDescent="0.4">
      <c r="A43" s="28"/>
      <c r="B43" s="29" t="s">
        <v>12</v>
      </c>
      <c r="C43" s="26">
        <v>0</v>
      </c>
      <c r="D43" s="26">
        <v>0</v>
      </c>
      <c r="E43" s="74"/>
      <c r="F43" s="66"/>
      <c r="G43" s="86"/>
      <c r="H43" s="29"/>
    </row>
    <row r="44" spans="1:13" ht="16" hidden="1" thickBot="1" x14ac:dyDescent="0.4">
      <c r="A44" s="28"/>
      <c r="B44" s="29" t="s">
        <v>13</v>
      </c>
      <c r="C44" s="26">
        <v>0</v>
      </c>
      <c r="D44" s="26">
        <v>0</v>
      </c>
      <c r="E44" s="74"/>
      <c r="F44" s="66"/>
      <c r="G44" s="86"/>
      <c r="H44" s="29"/>
    </row>
    <row r="45" spans="1:13" ht="16" hidden="1" thickBot="1" x14ac:dyDescent="0.4">
      <c r="A45" s="28"/>
      <c r="B45" s="29" t="s">
        <v>14</v>
      </c>
      <c r="C45" s="26">
        <v>0</v>
      </c>
      <c r="D45" s="26">
        <v>0</v>
      </c>
      <c r="E45" s="74"/>
      <c r="F45" s="66"/>
      <c r="G45" s="86"/>
      <c r="H45" s="29"/>
    </row>
    <row r="46" spans="1:13" ht="16" hidden="1" thickBot="1" x14ac:dyDescent="0.4">
      <c r="A46" s="28">
        <v>12</v>
      </c>
      <c r="B46" s="29" t="s">
        <v>15</v>
      </c>
      <c r="C46" s="26">
        <v>0</v>
      </c>
      <c r="D46" s="26">
        <v>0</v>
      </c>
      <c r="E46" s="74"/>
      <c r="F46" s="66"/>
      <c r="G46" s="86"/>
      <c r="H46" s="29"/>
    </row>
    <row r="47" spans="1:13" ht="16" hidden="1" thickBot="1" x14ac:dyDescent="0.4">
      <c r="A47" s="28"/>
      <c r="B47" s="29" t="s">
        <v>16</v>
      </c>
      <c r="C47" s="26">
        <v>0</v>
      </c>
      <c r="D47" s="26">
        <v>0</v>
      </c>
      <c r="E47" s="74"/>
      <c r="F47" s="64"/>
      <c r="G47" s="86"/>
      <c r="H47" s="29"/>
    </row>
    <row r="48" spans="1:13" ht="18.75" hidden="1" customHeight="1" thickBot="1" x14ac:dyDescent="0.4">
      <c r="A48" s="30" t="s">
        <v>25</v>
      </c>
      <c r="B48" s="33"/>
      <c r="C48" s="33"/>
      <c r="D48" s="33"/>
      <c r="E48" s="78"/>
      <c r="F48" s="35"/>
      <c r="G48" s="78"/>
      <c r="H48" s="31"/>
      <c r="L48" s="9"/>
      <c r="M48" s="10"/>
    </row>
    <row r="49" spans="1:13" ht="51" hidden="1" customHeight="1" thickBot="1" x14ac:dyDescent="0.4">
      <c r="A49" s="28"/>
      <c r="B49" s="29" t="s">
        <v>26</v>
      </c>
      <c r="C49" s="26">
        <f>SUM(C50:C54)</f>
        <v>0</v>
      </c>
      <c r="D49" s="26">
        <f>SUM(D50:D54)</f>
        <v>0</v>
      </c>
      <c r="E49" s="74"/>
      <c r="F49" s="35"/>
      <c r="G49" s="74"/>
      <c r="H49" s="27"/>
      <c r="L49" s="11"/>
      <c r="M49" s="10"/>
    </row>
    <row r="50" spans="1:13" ht="15.75" hidden="1" customHeight="1" thickBot="1" x14ac:dyDescent="0.4">
      <c r="A50" s="28"/>
      <c r="B50" s="29" t="s">
        <v>12</v>
      </c>
      <c r="C50" s="26">
        <v>0</v>
      </c>
      <c r="D50" s="26">
        <v>0</v>
      </c>
      <c r="E50" s="74"/>
      <c r="F50" s="35"/>
      <c r="G50" s="74"/>
      <c r="H50" s="27"/>
      <c r="L50" s="11"/>
      <c r="M50" s="10"/>
    </row>
    <row r="51" spans="1:13" ht="16" hidden="1" thickBot="1" x14ac:dyDescent="0.4">
      <c r="A51" s="28"/>
      <c r="B51" s="29" t="s">
        <v>13</v>
      </c>
      <c r="C51" s="26">
        <v>0</v>
      </c>
      <c r="D51" s="26">
        <v>0</v>
      </c>
      <c r="E51" s="74"/>
      <c r="F51" s="35"/>
      <c r="G51" s="74"/>
      <c r="H51" s="27"/>
      <c r="L51" s="10"/>
      <c r="M51" s="10"/>
    </row>
    <row r="52" spans="1:13" ht="16" hidden="1" thickBot="1" x14ac:dyDescent="0.4">
      <c r="A52" s="28"/>
      <c r="B52" s="29" t="s">
        <v>14</v>
      </c>
      <c r="C52" s="26">
        <v>0</v>
      </c>
      <c r="D52" s="26">
        <v>0</v>
      </c>
      <c r="E52" s="74"/>
      <c r="F52" s="35"/>
      <c r="G52" s="74"/>
      <c r="H52" s="27"/>
    </row>
    <row r="53" spans="1:13" ht="16" hidden="1" thickBot="1" x14ac:dyDescent="0.4">
      <c r="A53" s="28"/>
      <c r="B53" s="29" t="s">
        <v>15</v>
      </c>
      <c r="C53" s="26">
        <v>0</v>
      </c>
      <c r="D53" s="26">
        <v>0</v>
      </c>
      <c r="E53" s="74"/>
      <c r="F53" s="35"/>
      <c r="G53" s="74"/>
      <c r="H53" s="27"/>
    </row>
    <row r="54" spans="1:13" ht="16" hidden="1" thickBot="1" x14ac:dyDescent="0.4">
      <c r="A54" s="28"/>
      <c r="B54" s="29" t="s">
        <v>16</v>
      </c>
      <c r="C54" s="26">
        <v>0</v>
      </c>
      <c r="D54" s="26">
        <v>0</v>
      </c>
      <c r="E54" s="74"/>
      <c r="F54" s="67"/>
      <c r="G54" s="74"/>
      <c r="H54" s="27"/>
    </row>
    <row r="55" spans="1:13" ht="19.899999999999999" customHeight="1" thickBot="1" x14ac:dyDescent="0.4">
      <c r="A55" s="48" t="s">
        <v>27</v>
      </c>
      <c r="B55" s="49"/>
      <c r="C55" s="49"/>
      <c r="D55" s="49"/>
      <c r="E55" s="49"/>
      <c r="F55" s="49"/>
      <c r="G55" s="49"/>
      <c r="H55" s="50"/>
    </row>
    <row r="56" spans="1:13" ht="15.65" customHeight="1" thickBot="1" x14ac:dyDescent="0.4">
      <c r="A56" s="28">
        <v>12</v>
      </c>
      <c r="B56" s="29" t="s">
        <v>28</v>
      </c>
      <c r="C56" s="38">
        <v>11584.8</v>
      </c>
      <c r="D56" s="39">
        <f>D62+D67+D72+D83</f>
        <v>11546.1</v>
      </c>
      <c r="E56" s="74">
        <f>D56*100/C56</f>
        <v>99.665941578620263</v>
      </c>
      <c r="F56" s="35">
        <f>F26</f>
        <v>38.69999999999942</v>
      </c>
      <c r="G56" s="74">
        <f t="shared" ref="G56" si="5">(D56+F56)/C56*100</f>
        <v>100</v>
      </c>
      <c r="H56" s="27"/>
    </row>
    <row r="57" spans="1:13" ht="16" hidden="1" thickBot="1" x14ac:dyDescent="0.4">
      <c r="A57" s="28"/>
      <c r="B57" s="29" t="s">
        <v>12</v>
      </c>
      <c r="C57" s="38">
        <v>0</v>
      </c>
      <c r="D57" s="38" t="e">
        <f>D62+#REF!+D73+D80+#REF!</f>
        <v>#REF!</v>
      </c>
      <c r="E57" s="74"/>
      <c r="F57" s="35" t="e">
        <f t="shared" ref="F57:F59" si="6">C57-D57</f>
        <v>#REF!</v>
      </c>
      <c r="G57" s="74"/>
      <c r="H57" s="27"/>
    </row>
    <row r="58" spans="1:13" ht="16" hidden="1" thickBot="1" x14ac:dyDescent="0.4">
      <c r="A58" s="28"/>
      <c r="B58" s="29" t="s">
        <v>13</v>
      </c>
      <c r="C58" s="38">
        <v>0</v>
      </c>
      <c r="D58" s="38">
        <v>2054.1</v>
      </c>
      <c r="E58" s="74"/>
      <c r="F58" s="35">
        <f t="shared" si="6"/>
        <v>-2054.1</v>
      </c>
      <c r="G58" s="74"/>
      <c r="H58" s="27"/>
    </row>
    <row r="59" spans="1:13" ht="16" hidden="1" thickBot="1" x14ac:dyDescent="0.4">
      <c r="A59" s="28"/>
      <c r="B59" s="29" t="s">
        <v>14</v>
      </c>
      <c r="C59" s="38">
        <v>0</v>
      </c>
      <c r="D59" s="38">
        <v>3220</v>
      </c>
      <c r="E59" s="74"/>
      <c r="F59" s="35">
        <f t="shared" si="6"/>
        <v>-3220</v>
      </c>
      <c r="G59" s="74"/>
      <c r="H59" s="27"/>
    </row>
    <row r="60" spans="1:13" ht="15.65" customHeight="1" thickBot="1" x14ac:dyDescent="0.4">
      <c r="A60" s="28">
        <v>13</v>
      </c>
      <c r="B60" s="29" t="s">
        <v>13</v>
      </c>
      <c r="C60" s="38">
        <v>0</v>
      </c>
      <c r="D60" s="40">
        <v>0</v>
      </c>
      <c r="E60" s="74">
        <v>0</v>
      </c>
      <c r="F60" s="35"/>
      <c r="G60" s="74"/>
      <c r="H60" s="27"/>
    </row>
    <row r="61" spans="1:13" ht="19.149999999999999" customHeight="1" thickBot="1" x14ac:dyDescent="0.4">
      <c r="A61" s="28">
        <v>14</v>
      </c>
      <c r="B61" s="27" t="s">
        <v>15</v>
      </c>
      <c r="C61" s="38">
        <v>11584.8</v>
      </c>
      <c r="D61" s="38">
        <f>D56</f>
        <v>11546.1</v>
      </c>
      <c r="E61" s="74">
        <f>D61*100/C61</f>
        <v>99.665941578620263</v>
      </c>
      <c r="F61" s="35">
        <f>F56</f>
        <v>38.69999999999942</v>
      </c>
      <c r="G61" s="74">
        <f t="shared" ref="G61:G62" si="7">(D61+F61)/C61*100</f>
        <v>100</v>
      </c>
      <c r="H61" s="27"/>
    </row>
    <row r="62" spans="1:13" s="34" customFormat="1" ht="43.9" customHeight="1" thickBot="1" x14ac:dyDescent="0.4">
      <c r="A62" s="28">
        <v>15</v>
      </c>
      <c r="B62" s="29" t="s">
        <v>40</v>
      </c>
      <c r="C62" s="38">
        <v>7046.5</v>
      </c>
      <c r="D62" s="38">
        <v>7045.1</v>
      </c>
      <c r="E62" s="74">
        <f>D62*100/C62</f>
        <v>99.980131980415806</v>
      </c>
      <c r="F62" s="35">
        <f>C62-D62</f>
        <v>1.3999999999996362</v>
      </c>
      <c r="G62" s="74">
        <f t="shared" si="7"/>
        <v>100</v>
      </c>
      <c r="H62" s="43" t="s">
        <v>51</v>
      </c>
    </row>
    <row r="63" spans="1:13" ht="16" hidden="1" thickBot="1" x14ac:dyDescent="0.4">
      <c r="A63" s="28"/>
      <c r="B63" s="29" t="s">
        <v>12</v>
      </c>
      <c r="C63" s="38">
        <v>3099</v>
      </c>
      <c r="D63" s="38"/>
      <c r="E63" s="74"/>
      <c r="F63" s="35">
        <f t="shared" ref="F63:F65" si="8">C63-D63</f>
        <v>3099</v>
      </c>
      <c r="G63" s="74">
        <v>100</v>
      </c>
      <c r="H63" s="43"/>
    </row>
    <row r="64" spans="1:13" ht="16" hidden="1" thickBot="1" x14ac:dyDescent="0.4">
      <c r="A64" s="28"/>
      <c r="B64" s="29" t="s">
        <v>13</v>
      </c>
      <c r="C64" s="38">
        <v>3099</v>
      </c>
      <c r="D64" s="38"/>
      <c r="E64" s="74"/>
      <c r="F64" s="35">
        <f t="shared" si="8"/>
        <v>3099</v>
      </c>
      <c r="G64" s="74">
        <v>100</v>
      </c>
      <c r="H64" s="43"/>
    </row>
    <row r="65" spans="1:8" ht="16" hidden="1" thickBot="1" x14ac:dyDescent="0.4">
      <c r="A65" s="28"/>
      <c r="B65" s="29" t="s">
        <v>14</v>
      </c>
      <c r="C65" s="38">
        <v>3099</v>
      </c>
      <c r="D65" s="38"/>
      <c r="E65" s="74"/>
      <c r="F65" s="35">
        <f t="shared" si="8"/>
        <v>3099</v>
      </c>
      <c r="G65" s="74">
        <v>100</v>
      </c>
      <c r="H65" s="43"/>
    </row>
    <row r="66" spans="1:8" ht="16" thickBot="1" x14ac:dyDescent="0.4">
      <c r="A66" s="28">
        <v>16</v>
      </c>
      <c r="B66" s="29" t="s">
        <v>15</v>
      </c>
      <c r="C66" s="38">
        <v>7046.5</v>
      </c>
      <c r="D66" s="38">
        <v>7045.1</v>
      </c>
      <c r="E66" s="74">
        <f>D66*100/C66</f>
        <v>99.980131980415806</v>
      </c>
      <c r="F66" s="35">
        <v>1.4</v>
      </c>
      <c r="G66" s="74">
        <f t="shared" ref="G66" si="9">(D66+F66)/C66*100</f>
        <v>100</v>
      </c>
      <c r="H66" s="43"/>
    </row>
    <row r="67" spans="1:8" ht="45" customHeight="1" thickBot="1" x14ac:dyDescent="0.4">
      <c r="A67" s="4">
        <v>17</v>
      </c>
      <c r="B67" s="29" t="s">
        <v>41</v>
      </c>
      <c r="C67" s="38">
        <v>476.2</v>
      </c>
      <c r="D67" s="38">
        <v>476.1</v>
      </c>
      <c r="E67" s="73">
        <f>D67*100/C67</f>
        <v>99.979000419991607</v>
      </c>
      <c r="F67" s="35">
        <f>C67-D67</f>
        <v>9.9999999999965894E-2</v>
      </c>
      <c r="G67" s="74">
        <f>(D67+F67)/C67*100</f>
        <v>100</v>
      </c>
      <c r="H67" s="43" t="s">
        <v>51</v>
      </c>
    </row>
    <row r="68" spans="1:8" ht="16" hidden="1" thickBot="1" x14ac:dyDescent="0.4">
      <c r="A68" s="4"/>
      <c r="B68" s="6" t="s">
        <v>12</v>
      </c>
      <c r="C68" s="38">
        <v>0</v>
      </c>
      <c r="D68" s="38"/>
      <c r="E68" s="73"/>
      <c r="F68" s="35">
        <v>63.26</v>
      </c>
      <c r="G68" s="74" t="e">
        <f t="shared" ref="G68:G86" si="10">(D68+F68)/C68*100</f>
        <v>#DIV/0!</v>
      </c>
      <c r="H68" s="17"/>
    </row>
    <row r="69" spans="1:8" ht="16" hidden="1" thickBot="1" x14ac:dyDescent="0.4">
      <c r="A69" s="4"/>
      <c r="B69" s="6" t="s">
        <v>13</v>
      </c>
      <c r="C69" s="38">
        <v>0</v>
      </c>
      <c r="D69" s="38"/>
      <c r="E69" s="73"/>
      <c r="F69" s="35">
        <v>63.26</v>
      </c>
      <c r="G69" s="74" t="e">
        <f t="shared" si="10"/>
        <v>#DIV/0!</v>
      </c>
      <c r="H69" s="17"/>
    </row>
    <row r="70" spans="1:8" ht="16" hidden="1" thickBot="1" x14ac:dyDescent="0.4">
      <c r="A70" s="4"/>
      <c r="B70" s="6" t="s">
        <v>14</v>
      </c>
      <c r="C70" s="38">
        <v>0</v>
      </c>
      <c r="D70" s="38"/>
      <c r="E70" s="73"/>
      <c r="F70" s="35">
        <v>63.26</v>
      </c>
      <c r="G70" s="74" t="e">
        <f t="shared" si="10"/>
        <v>#DIV/0!</v>
      </c>
      <c r="H70" s="17"/>
    </row>
    <row r="71" spans="1:8" ht="16" thickBot="1" x14ac:dyDescent="0.4">
      <c r="A71" s="4">
        <v>18</v>
      </c>
      <c r="B71" s="6" t="s">
        <v>15</v>
      </c>
      <c r="C71" s="38">
        <v>476.2</v>
      </c>
      <c r="D71" s="38">
        <v>476.1</v>
      </c>
      <c r="E71" s="73">
        <f>D71*100/C71</f>
        <v>99.979000419991607</v>
      </c>
      <c r="F71" s="35">
        <f>F67</f>
        <v>9.9999999999965894E-2</v>
      </c>
      <c r="G71" s="74">
        <f t="shared" si="10"/>
        <v>100</v>
      </c>
      <c r="H71" s="17"/>
    </row>
    <row r="72" spans="1:8" ht="49.9" customHeight="1" thickBot="1" x14ac:dyDescent="0.4">
      <c r="A72" s="4">
        <v>19</v>
      </c>
      <c r="B72" s="29" t="s">
        <v>34</v>
      </c>
      <c r="C72" s="38">
        <v>120.5</v>
      </c>
      <c r="D72" s="38">
        <v>120.5</v>
      </c>
      <c r="E72" s="73">
        <f>D72*100/C72</f>
        <v>100</v>
      </c>
      <c r="F72" s="35">
        <v>0</v>
      </c>
      <c r="G72" s="74">
        <f t="shared" si="10"/>
        <v>100</v>
      </c>
      <c r="H72" s="8"/>
    </row>
    <row r="73" spans="1:8" ht="16" hidden="1" thickBot="1" x14ac:dyDescent="0.4">
      <c r="A73" s="4"/>
      <c r="B73" s="6" t="s">
        <v>12</v>
      </c>
      <c r="C73" s="38">
        <v>0</v>
      </c>
      <c r="D73" s="38"/>
      <c r="E73" s="73"/>
      <c r="F73" s="35">
        <f t="shared" ref="F73:F82" si="11">C73-D73</f>
        <v>0</v>
      </c>
      <c r="G73" s="74" t="e">
        <f t="shared" si="10"/>
        <v>#DIV/0!</v>
      </c>
      <c r="H73" s="8"/>
    </row>
    <row r="74" spans="1:8" ht="16" hidden="1" thickBot="1" x14ac:dyDescent="0.4">
      <c r="A74" s="4"/>
      <c r="B74" s="6" t="s">
        <v>13</v>
      </c>
      <c r="C74" s="38">
        <v>0</v>
      </c>
      <c r="D74" s="38"/>
      <c r="E74" s="73"/>
      <c r="F74" s="35">
        <f t="shared" si="11"/>
        <v>0</v>
      </c>
      <c r="G74" s="74" t="e">
        <f t="shared" si="10"/>
        <v>#DIV/0!</v>
      </c>
      <c r="H74" s="8"/>
    </row>
    <row r="75" spans="1:8" ht="16" hidden="1" thickBot="1" x14ac:dyDescent="0.4">
      <c r="A75" s="4"/>
      <c r="B75" s="6" t="s">
        <v>14</v>
      </c>
      <c r="C75" s="38">
        <v>0</v>
      </c>
      <c r="D75" s="38"/>
      <c r="E75" s="73"/>
      <c r="F75" s="35">
        <f t="shared" si="11"/>
        <v>0</v>
      </c>
      <c r="G75" s="74" t="e">
        <f t="shared" si="10"/>
        <v>#DIV/0!</v>
      </c>
      <c r="H75" s="8"/>
    </row>
    <row r="76" spans="1:8" ht="16" thickBot="1" x14ac:dyDescent="0.4">
      <c r="A76" s="4">
        <v>20</v>
      </c>
      <c r="B76" s="6" t="s">
        <v>15</v>
      </c>
      <c r="C76" s="38">
        <v>120.5</v>
      </c>
      <c r="D76" s="38">
        <v>120.5</v>
      </c>
      <c r="E76" s="73">
        <f>D76*100/C76</f>
        <v>100</v>
      </c>
      <c r="F76" s="35">
        <v>0</v>
      </c>
      <c r="G76" s="74">
        <f t="shared" si="10"/>
        <v>100</v>
      </c>
      <c r="H76" s="8"/>
    </row>
    <row r="77" spans="1:8" ht="16" hidden="1" thickBot="1" x14ac:dyDescent="0.4">
      <c r="A77" s="4"/>
      <c r="B77" s="6" t="s">
        <v>16</v>
      </c>
      <c r="C77" s="38">
        <v>0</v>
      </c>
      <c r="D77" s="38"/>
      <c r="E77" s="73" t="e">
        <f t="shared" ref="E77:E86" si="12">D77*100/C77</f>
        <v>#DIV/0!</v>
      </c>
      <c r="F77" s="35">
        <f t="shared" si="11"/>
        <v>0</v>
      </c>
      <c r="G77" s="74" t="e">
        <f t="shared" si="10"/>
        <v>#DIV/0!</v>
      </c>
      <c r="H77" s="8"/>
    </row>
    <row r="78" spans="1:8" ht="16" hidden="1" thickBot="1" x14ac:dyDescent="0.4">
      <c r="A78" s="4"/>
      <c r="B78" s="6" t="s">
        <v>12</v>
      </c>
      <c r="C78" s="38">
        <v>0</v>
      </c>
      <c r="D78" s="38"/>
      <c r="E78" s="73" t="e">
        <f t="shared" si="12"/>
        <v>#DIV/0!</v>
      </c>
      <c r="F78" s="35">
        <f t="shared" si="11"/>
        <v>0</v>
      </c>
      <c r="G78" s="74" t="e">
        <f t="shared" si="10"/>
        <v>#DIV/0!</v>
      </c>
      <c r="H78" s="8"/>
    </row>
    <row r="79" spans="1:8" ht="16" hidden="1" thickBot="1" x14ac:dyDescent="0.4">
      <c r="A79" s="4"/>
      <c r="B79" s="6" t="s">
        <v>13</v>
      </c>
      <c r="C79" s="38">
        <v>0</v>
      </c>
      <c r="D79" s="38"/>
      <c r="E79" s="73" t="e">
        <f t="shared" si="12"/>
        <v>#DIV/0!</v>
      </c>
      <c r="F79" s="35">
        <f t="shared" si="11"/>
        <v>0</v>
      </c>
      <c r="G79" s="74" t="e">
        <f t="shared" si="10"/>
        <v>#DIV/0!</v>
      </c>
      <c r="H79" s="8"/>
    </row>
    <row r="80" spans="1:8" ht="16" hidden="1" thickBot="1" x14ac:dyDescent="0.4">
      <c r="A80" s="4"/>
      <c r="B80" s="6" t="s">
        <v>14</v>
      </c>
      <c r="C80" s="38">
        <v>0</v>
      </c>
      <c r="D80" s="38"/>
      <c r="E80" s="73" t="e">
        <f t="shared" si="12"/>
        <v>#DIV/0!</v>
      </c>
      <c r="F80" s="35">
        <f t="shared" si="11"/>
        <v>0</v>
      </c>
      <c r="G80" s="74" t="e">
        <f t="shared" si="10"/>
        <v>#DIV/0!</v>
      </c>
      <c r="H80" s="8"/>
    </row>
    <row r="81" spans="1:8" ht="16" hidden="1" thickBot="1" x14ac:dyDescent="0.4">
      <c r="A81" s="4">
        <v>20</v>
      </c>
      <c r="B81" s="6" t="s">
        <v>15</v>
      </c>
      <c r="C81" s="38">
        <v>0</v>
      </c>
      <c r="D81" s="38"/>
      <c r="E81" s="73" t="e">
        <f t="shared" si="12"/>
        <v>#DIV/0!</v>
      </c>
      <c r="F81" s="35">
        <f t="shared" si="11"/>
        <v>0</v>
      </c>
      <c r="G81" s="74" t="e">
        <f t="shared" si="10"/>
        <v>#DIV/0!</v>
      </c>
      <c r="H81" s="14"/>
    </row>
    <row r="82" spans="1:8" ht="16" hidden="1" thickBot="1" x14ac:dyDescent="0.4">
      <c r="A82" s="4"/>
      <c r="B82" s="6" t="s">
        <v>16</v>
      </c>
      <c r="C82" s="38">
        <v>0</v>
      </c>
      <c r="D82" s="38"/>
      <c r="E82" s="73" t="e">
        <f t="shared" si="12"/>
        <v>#DIV/0!</v>
      </c>
      <c r="F82" s="35">
        <f t="shared" si="11"/>
        <v>0</v>
      </c>
      <c r="G82" s="74" t="e">
        <f t="shared" si="10"/>
        <v>#DIV/0!</v>
      </c>
      <c r="H82" s="8"/>
    </row>
    <row r="83" spans="1:8" ht="78.5" thickBot="1" x14ac:dyDescent="0.4">
      <c r="A83" s="4">
        <v>21</v>
      </c>
      <c r="B83" s="29" t="s">
        <v>45</v>
      </c>
      <c r="C83" s="38">
        <v>3941.6</v>
      </c>
      <c r="D83" s="38">
        <v>3904.4</v>
      </c>
      <c r="E83" s="73">
        <f>D83*100/C83</f>
        <v>99.056220824030859</v>
      </c>
      <c r="F83" s="68">
        <f>C83-D83</f>
        <v>37.199999999999818</v>
      </c>
      <c r="G83" s="74">
        <f t="shared" si="10"/>
        <v>100</v>
      </c>
      <c r="H83" s="43" t="s">
        <v>50</v>
      </c>
    </row>
    <row r="84" spans="1:8" ht="16" thickBot="1" x14ac:dyDescent="0.4">
      <c r="A84" s="4">
        <v>22</v>
      </c>
      <c r="B84" s="6" t="s">
        <v>15</v>
      </c>
      <c r="C84" s="38">
        <v>3941.6</v>
      </c>
      <c r="D84" s="38">
        <v>3904.4</v>
      </c>
      <c r="E84" s="73">
        <f t="shared" si="12"/>
        <v>99.056220824030859</v>
      </c>
      <c r="F84" s="68">
        <f>F83</f>
        <v>37.199999999999818</v>
      </c>
      <c r="G84" s="74">
        <f t="shared" si="10"/>
        <v>100</v>
      </c>
      <c r="H84" s="27"/>
    </row>
    <row r="85" spans="1:8" ht="62.5" hidden="1" thickBot="1" x14ac:dyDescent="0.4">
      <c r="A85" s="4">
        <v>23</v>
      </c>
      <c r="B85" s="29" t="s">
        <v>42</v>
      </c>
      <c r="C85" s="36">
        <v>0</v>
      </c>
      <c r="D85" s="36"/>
      <c r="E85" s="73" t="e">
        <f t="shared" si="12"/>
        <v>#DIV/0!</v>
      </c>
      <c r="F85" s="35">
        <f>C85-D85</f>
        <v>0</v>
      </c>
      <c r="G85" s="74" t="e">
        <f t="shared" si="10"/>
        <v>#DIV/0!</v>
      </c>
      <c r="H85" s="21"/>
    </row>
    <row r="86" spans="1:8" ht="16" hidden="1" thickBot="1" x14ac:dyDescent="0.4">
      <c r="A86" s="4">
        <v>24</v>
      </c>
      <c r="B86" s="6" t="s">
        <v>15</v>
      </c>
      <c r="C86" s="36">
        <v>0</v>
      </c>
      <c r="D86" s="36"/>
      <c r="E86" s="73" t="e">
        <f t="shared" si="12"/>
        <v>#DIV/0!</v>
      </c>
      <c r="F86" s="35">
        <f>F85</f>
        <v>0</v>
      </c>
      <c r="G86" s="74" t="e">
        <f t="shared" si="10"/>
        <v>#DIV/0!</v>
      </c>
      <c r="H86" s="21"/>
    </row>
    <row r="87" spans="1:8" ht="16.149999999999999" customHeight="1" thickBot="1" x14ac:dyDescent="0.4">
      <c r="A87" s="51" t="s">
        <v>37</v>
      </c>
      <c r="B87" s="56"/>
      <c r="C87" s="56"/>
      <c r="D87" s="56"/>
      <c r="E87" s="56"/>
      <c r="F87" s="56"/>
      <c r="G87" s="56"/>
      <c r="H87" s="57"/>
    </row>
    <row r="88" spans="1:8" ht="19.5" customHeight="1" thickBot="1" x14ac:dyDescent="0.4">
      <c r="A88" s="17">
        <v>25</v>
      </c>
      <c r="B88" s="17" t="s">
        <v>29</v>
      </c>
      <c r="C88" s="38">
        <f>C92</f>
        <v>0</v>
      </c>
      <c r="D88" s="41">
        <f>D92</f>
        <v>0</v>
      </c>
      <c r="E88" s="73">
        <v>0</v>
      </c>
      <c r="F88" s="35"/>
      <c r="G88" s="73"/>
      <c r="H88" s="17"/>
    </row>
    <row r="89" spans="1:8" ht="16" hidden="1" thickBot="1" x14ac:dyDescent="0.4">
      <c r="A89" s="8">
        <v>24</v>
      </c>
      <c r="B89" s="8" t="s">
        <v>12</v>
      </c>
      <c r="C89" s="38" t="e">
        <f>#REF!+#REF!+#REF!</f>
        <v>#REF!</v>
      </c>
      <c r="D89" s="41" t="e">
        <f>#REF!+#REF!+#REF!</f>
        <v>#REF!</v>
      </c>
      <c r="E89" s="73"/>
      <c r="F89" s="35"/>
      <c r="G89" s="73"/>
      <c r="H89" s="8"/>
    </row>
    <row r="90" spans="1:8" ht="16" hidden="1" thickBot="1" x14ac:dyDescent="0.4">
      <c r="A90" s="8">
        <v>25</v>
      </c>
      <c r="B90" s="8" t="s">
        <v>13</v>
      </c>
      <c r="C90" s="38" t="e">
        <f>#REF!+#REF!+#REF!</f>
        <v>#REF!</v>
      </c>
      <c r="D90" s="41" t="e">
        <f>#REF!+#REF!+#REF!</f>
        <v>#REF!</v>
      </c>
      <c r="E90" s="73"/>
      <c r="F90" s="35"/>
      <c r="G90" s="73"/>
      <c r="H90" s="8"/>
    </row>
    <row r="91" spans="1:8" ht="16" hidden="1" thickBot="1" x14ac:dyDescent="0.4">
      <c r="A91" s="8"/>
      <c r="B91" s="8" t="s">
        <v>14</v>
      </c>
      <c r="C91" s="38" t="e">
        <f>#REF!+#REF!+#REF!</f>
        <v>#REF!</v>
      </c>
      <c r="D91" s="41" t="e">
        <f>#REF!+#REF!+#REF!</f>
        <v>#REF!</v>
      </c>
      <c r="E91" s="73"/>
      <c r="F91" s="35"/>
      <c r="G91" s="73"/>
      <c r="H91" s="8"/>
    </row>
    <row r="92" spans="1:8" ht="16" thickBot="1" x14ac:dyDescent="0.4">
      <c r="A92" s="8">
        <v>26</v>
      </c>
      <c r="B92" s="8" t="s">
        <v>15</v>
      </c>
      <c r="C92" s="38">
        <f>C96</f>
        <v>0</v>
      </c>
      <c r="D92" s="41">
        <f>D96</f>
        <v>0</v>
      </c>
      <c r="E92" s="73">
        <v>0</v>
      </c>
      <c r="F92" s="35"/>
      <c r="G92" s="73"/>
      <c r="H92" s="8"/>
    </row>
    <row r="93" spans="1:8" ht="16" hidden="1" thickBot="1" x14ac:dyDescent="0.4">
      <c r="A93" s="8"/>
      <c r="B93" s="8" t="s">
        <v>16</v>
      </c>
      <c r="C93" s="26" t="e">
        <f>#REF!+#REF!+#REF!</f>
        <v>#REF!</v>
      </c>
      <c r="D93" s="12" t="e">
        <f>#REF!+#REF!+#REF!</f>
        <v>#REF!</v>
      </c>
      <c r="E93" s="73"/>
      <c r="F93" s="67"/>
      <c r="G93" s="73"/>
      <c r="H93" s="8"/>
    </row>
    <row r="94" spans="1:8" ht="16.149999999999999" customHeight="1" thickBot="1" x14ac:dyDescent="0.4">
      <c r="A94" s="58" t="s">
        <v>27</v>
      </c>
      <c r="B94" s="49"/>
      <c r="C94" s="49"/>
      <c r="D94" s="49"/>
      <c r="E94" s="49"/>
      <c r="F94" s="49"/>
      <c r="G94" s="49"/>
      <c r="H94" s="50"/>
    </row>
    <row r="95" spans="1:8" ht="17.5" customHeight="1" thickBot="1" x14ac:dyDescent="0.4">
      <c r="A95" s="4">
        <v>27</v>
      </c>
      <c r="B95" s="6" t="s">
        <v>28</v>
      </c>
      <c r="C95" s="38">
        <f>C96</f>
        <v>0</v>
      </c>
      <c r="D95" s="41">
        <f>D96</f>
        <v>0</v>
      </c>
      <c r="E95" s="73">
        <v>0</v>
      </c>
      <c r="F95" s="35"/>
      <c r="G95" s="73"/>
      <c r="H95" s="15"/>
    </row>
    <row r="96" spans="1:8" ht="16" thickBot="1" x14ac:dyDescent="0.4">
      <c r="A96" s="4">
        <v>28</v>
      </c>
      <c r="B96" s="6" t="s">
        <v>15</v>
      </c>
      <c r="C96" s="38">
        <f>C101</f>
        <v>0</v>
      </c>
      <c r="D96" s="41">
        <f>D101</f>
        <v>0</v>
      </c>
      <c r="E96" s="73">
        <v>0</v>
      </c>
      <c r="F96" s="35"/>
      <c r="G96" s="73"/>
      <c r="H96" s="8"/>
    </row>
    <row r="97" spans="1:8" ht="62.5" hidden="1" thickBot="1" x14ac:dyDescent="0.4">
      <c r="A97" s="4"/>
      <c r="B97" s="6" t="s">
        <v>33</v>
      </c>
      <c r="C97" s="26">
        <f>SUM(C98:C102)</f>
        <v>0</v>
      </c>
      <c r="D97" s="12">
        <f>SUM(D98:D102)</f>
        <v>0</v>
      </c>
      <c r="E97" s="73"/>
      <c r="F97" s="35"/>
      <c r="G97" s="73"/>
      <c r="H97" s="8"/>
    </row>
    <row r="98" spans="1:8" ht="16" hidden="1" thickBot="1" x14ac:dyDescent="0.4">
      <c r="A98" s="4"/>
      <c r="B98" s="6" t="s">
        <v>12</v>
      </c>
      <c r="C98" s="26">
        <v>0</v>
      </c>
      <c r="D98" s="12">
        <v>0</v>
      </c>
      <c r="E98" s="73"/>
      <c r="F98" s="35"/>
      <c r="G98" s="73"/>
      <c r="H98" s="8"/>
    </row>
    <row r="99" spans="1:8" ht="16" hidden="1" thickBot="1" x14ac:dyDescent="0.4">
      <c r="A99" s="4"/>
      <c r="B99" s="6" t="s">
        <v>13</v>
      </c>
      <c r="C99" s="26">
        <v>0</v>
      </c>
      <c r="D99" s="12">
        <v>0</v>
      </c>
      <c r="E99" s="73"/>
      <c r="F99" s="35"/>
      <c r="G99" s="73"/>
      <c r="H99" s="8"/>
    </row>
    <row r="100" spans="1:8" ht="16" hidden="1" thickBot="1" x14ac:dyDescent="0.4">
      <c r="A100" s="4"/>
      <c r="B100" s="6" t="s">
        <v>14</v>
      </c>
      <c r="C100" s="26">
        <v>0</v>
      </c>
      <c r="D100" s="12">
        <v>0</v>
      </c>
      <c r="E100" s="73"/>
      <c r="F100" s="35"/>
      <c r="G100" s="73"/>
      <c r="H100" s="8"/>
    </row>
    <row r="101" spans="1:8" ht="16" hidden="1" thickBot="1" x14ac:dyDescent="0.4">
      <c r="A101" s="4"/>
      <c r="B101" s="6" t="s">
        <v>15</v>
      </c>
      <c r="C101" s="26">
        <v>0</v>
      </c>
      <c r="D101" s="12">
        <v>0</v>
      </c>
      <c r="E101" s="73"/>
      <c r="F101" s="35"/>
      <c r="G101" s="73"/>
      <c r="H101" s="8"/>
    </row>
    <row r="102" spans="1:8" ht="16" hidden="1" thickBot="1" x14ac:dyDescent="0.4">
      <c r="A102" s="4"/>
      <c r="B102" s="6" t="s">
        <v>16</v>
      </c>
      <c r="C102" s="26">
        <v>0</v>
      </c>
      <c r="D102" s="12">
        <v>0</v>
      </c>
      <c r="E102" s="73"/>
      <c r="F102" s="67"/>
      <c r="G102" s="73"/>
      <c r="H102" s="8"/>
    </row>
    <row r="103" spans="1:8" ht="16.149999999999999" customHeight="1" thickBot="1" x14ac:dyDescent="0.4">
      <c r="A103" s="51" t="s">
        <v>38</v>
      </c>
      <c r="B103" s="56"/>
      <c r="C103" s="56"/>
      <c r="D103" s="56"/>
      <c r="E103" s="56"/>
      <c r="F103" s="56"/>
      <c r="G103" s="56"/>
      <c r="H103" s="57"/>
    </row>
    <row r="104" spans="1:8" ht="16.899999999999999" customHeight="1" thickBot="1" x14ac:dyDescent="0.4">
      <c r="A104" s="8">
        <v>29</v>
      </c>
      <c r="B104" s="8" t="s">
        <v>30</v>
      </c>
      <c r="C104" s="39">
        <f>C139</f>
        <v>2653.7</v>
      </c>
      <c r="D104" s="39">
        <v>2653.7</v>
      </c>
      <c r="E104" s="73">
        <f>D104*100/C104</f>
        <v>100</v>
      </c>
      <c r="F104" s="35">
        <v>0</v>
      </c>
      <c r="G104" s="74">
        <f>(D104+F104)/C104*100</f>
        <v>100</v>
      </c>
      <c r="H104" s="8"/>
    </row>
    <row r="105" spans="1:8" ht="16" hidden="1" thickBot="1" x14ac:dyDescent="0.4">
      <c r="A105" s="8"/>
      <c r="B105" s="8" t="s">
        <v>12</v>
      </c>
      <c r="C105" s="38">
        <f>C112+C133+C140</f>
        <v>0</v>
      </c>
      <c r="D105" s="38"/>
      <c r="E105" s="73"/>
      <c r="F105" s="35"/>
      <c r="G105" s="73"/>
      <c r="H105" s="8"/>
    </row>
    <row r="106" spans="1:8" ht="16" hidden="1" thickBot="1" x14ac:dyDescent="0.4">
      <c r="A106" s="8"/>
      <c r="B106" s="8" t="s">
        <v>13</v>
      </c>
      <c r="C106" s="38">
        <f t="shared" ref="C106:D109" si="13">C113+C134+C141</f>
        <v>0</v>
      </c>
      <c r="D106" s="38"/>
      <c r="E106" s="73"/>
      <c r="F106" s="35"/>
      <c r="G106" s="73"/>
      <c r="H106" s="8"/>
    </row>
    <row r="107" spans="1:8" ht="16" hidden="1" thickBot="1" x14ac:dyDescent="0.4">
      <c r="A107" s="8"/>
      <c r="B107" s="8" t="s">
        <v>14</v>
      </c>
      <c r="C107" s="38">
        <f t="shared" si="13"/>
        <v>0</v>
      </c>
      <c r="D107" s="38"/>
      <c r="E107" s="73"/>
      <c r="F107" s="35"/>
      <c r="G107" s="73"/>
      <c r="H107" s="8"/>
    </row>
    <row r="108" spans="1:8" ht="16" thickBot="1" x14ac:dyDescent="0.4">
      <c r="A108" s="8">
        <v>30</v>
      </c>
      <c r="B108" s="8" t="s">
        <v>15</v>
      </c>
      <c r="C108" s="38">
        <f>C143</f>
        <v>2653.7</v>
      </c>
      <c r="D108" s="38">
        <v>2653.7</v>
      </c>
      <c r="E108" s="73">
        <f>D108*100/C108</f>
        <v>100</v>
      </c>
      <c r="F108" s="35">
        <v>0</v>
      </c>
      <c r="G108" s="74">
        <f>(D108+F108)/C108*100</f>
        <v>100</v>
      </c>
      <c r="H108" s="8"/>
    </row>
    <row r="109" spans="1:8" ht="16" hidden="1" thickBot="1" x14ac:dyDescent="0.4">
      <c r="A109" s="8">
        <v>41</v>
      </c>
      <c r="B109" s="8" t="s">
        <v>16</v>
      </c>
      <c r="C109" s="26">
        <f t="shared" si="13"/>
        <v>0</v>
      </c>
      <c r="D109" s="12">
        <f t="shared" si="13"/>
        <v>0</v>
      </c>
      <c r="E109" s="73"/>
      <c r="F109" s="69"/>
      <c r="G109" s="73"/>
      <c r="H109" s="8"/>
    </row>
    <row r="110" spans="1:8" ht="16.149999999999999" hidden="1" customHeight="1" thickBot="1" x14ac:dyDescent="0.4">
      <c r="A110" s="22" t="s">
        <v>20</v>
      </c>
      <c r="B110" s="22"/>
      <c r="C110" s="32"/>
      <c r="D110" s="22"/>
      <c r="E110" s="79"/>
      <c r="F110" s="35"/>
      <c r="G110" s="79"/>
      <c r="H110" s="22"/>
    </row>
    <row r="111" spans="1:8" ht="32.25" hidden="1" customHeight="1" thickBot="1" x14ac:dyDescent="0.4">
      <c r="A111" s="8"/>
      <c r="B111" s="8" t="s">
        <v>21</v>
      </c>
      <c r="C111" s="26">
        <v>0</v>
      </c>
      <c r="D111" s="12">
        <v>0</v>
      </c>
      <c r="E111" s="73"/>
      <c r="F111" s="35"/>
      <c r="G111" s="73"/>
      <c r="H111" s="8"/>
    </row>
    <row r="112" spans="1:8" ht="16" hidden="1" thickBot="1" x14ac:dyDescent="0.4">
      <c r="A112" s="8"/>
      <c r="B112" s="8" t="s">
        <v>12</v>
      </c>
      <c r="C112" s="26">
        <v>0</v>
      </c>
      <c r="D112" s="12">
        <v>0</v>
      </c>
      <c r="E112" s="73"/>
      <c r="F112" s="35"/>
      <c r="G112" s="73"/>
      <c r="H112" s="8"/>
    </row>
    <row r="113" spans="1:8" ht="16" hidden="1" thickBot="1" x14ac:dyDescent="0.4">
      <c r="A113" s="8"/>
      <c r="B113" s="8" t="s">
        <v>13</v>
      </c>
      <c r="C113" s="26">
        <v>0</v>
      </c>
      <c r="D113" s="12">
        <v>0</v>
      </c>
      <c r="E113" s="73"/>
      <c r="F113" s="35"/>
      <c r="G113" s="73"/>
      <c r="H113" s="8"/>
    </row>
    <row r="114" spans="1:8" ht="16" hidden="1" thickBot="1" x14ac:dyDescent="0.4">
      <c r="A114" s="8"/>
      <c r="B114" s="8" t="s">
        <v>14</v>
      </c>
      <c r="C114" s="26">
        <v>0</v>
      </c>
      <c r="D114" s="12">
        <v>0</v>
      </c>
      <c r="E114" s="73"/>
      <c r="F114" s="35"/>
      <c r="G114" s="73"/>
      <c r="H114" s="8"/>
    </row>
    <row r="115" spans="1:8" ht="16" hidden="1" thickBot="1" x14ac:dyDescent="0.4">
      <c r="A115" s="8"/>
      <c r="B115" s="8" t="s">
        <v>15</v>
      </c>
      <c r="C115" s="26">
        <v>0</v>
      </c>
      <c r="D115" s="12">
        <v>0</v>
      </c>
      <c r="E115" s="73"/>
      <c r="F115" s="35"/>
      <c r="G115" s="73"/>
      <c r="H115" s="8"/>
    </row>
    <row r="116" spans="1:8" ht="16" hidden="1" thickBot="1" x14ac:dyDescent="0.4">
      <c r="A116" s="8"/>
      <c r="B116" s="8" t="s">
        <v>16</v>
      </c>
      <c r="C116" s="26">
        <v>0</v>
      </c>
      <c r="D116" s="12">
        <v>0</v>
      </c>
      <c r="E116" s="73"/>
      <c r="F116" s="35"/>
      <c r="G116" s="73"/>
      <c r="H116" s="8"/>
    </row>
    <row r="117" spans="1:8" ht="16.149999999999999" hidden="1" customHeight="1" thickBot="1" x14ac:dyDescent="0.4">
      <c r="A117" s="21" t="s">
        <v>22</v>
      </c>
      <c r="B117" s="21"/>
      <c r="C117" s="27"/>
      <c r="D117" s="21"/>
      <c r="E117" s="73"/>
      <c r="F117" s="35"/>
      <c r="G117" s="73"/>
      <c r="H117" s="21"/>
    </row>
    <row r="118" spans="1:8" ht="31.5" hidden="1" thickBot="1" x14ac:dyDescent="0.4">
      <c r="A118" s="8"/>
      <c r="B118" s="8" t="s">
        <v>23</v>
      </c>
      <c r="C118" s="26">
        <v>0</v>
      </c>
      <c r="D118" s="12">
        <v>0</v>
      </c>
      <c r="E118" s="73"/>
      <c r="F118" s="35"/>
      <c r="G118" s="73"/>
      <c r="H118" s="8"/>
    </row>
    <row r="119" spans="1:8" ht="16" hidden="1" thickBot="1" x14ac:dyDescent="0.4">
      <c r="A119" s="8"/>
      <c r="B119" s="8" t="s">
        <v>12</v>
      </c>
      <c r="C119" s="26">
        <v>0</v>
      </c>
      <c r="D119" s="12">
        <v>0</v>
      </c>
      <c r="E119" s="73"/>
      <c r="F119" s="35"/>
      <c r="G119" s="73"/>
      <c r="H119" s="8"/>
    </row>
    <row r="120" spans="1:8" ht="16" hidden="1" thickBot="1" x14ac:dyDescent="0.4">
      <c r="A120" s="8"/>
      <c r="B120" s="8" t="s">
        <v>13</v>
      </c>
      <c r="C120" s="26">
        <v>0</v>
      </c>
      <c r="D120" s="12">
        <v>0</v>
      </c>
      <c r="E120" s="73"/>
      <c r="F120" s="35"/>
      <c r="G120" s="73"/>
      <c r="H120" s="8"/>
    </row>
    <row r="121" spans="1:8" ht="16" hidden="1" thickBot="1" x14ac:dyDescent="0.4">
      <c r="A121" s="8"/>
      <c r="B121" s="8" t="s">
        <v>14</v>
      </c>
      <c r="C121" s="26">
        <v>0</v>
      </c>
      <c r="D121" s="12">
        <v>0</v>
      </c>
      <c r="E121" s="73"/>
      <c r="F121" s="35"/>
      <c r="G121" s="73"/>
      <c r="H121" s="8"/>
    </row>
    <row r="122" spans="1:8" ht="16" hidden="1" thickBot="1" x14ac:dyDescent="0.4">
      <c r="A122" s="8"/>
      <c r="B122" s="8" t="s">
        <v>15</v>
      </c>
      <c r="C122" s="26">
        <v>0</v>
      </c>
      <c r="D122" s="12">
        <v>0</v>
      </c>
      <c r="E122" s="73"/>
      <c r="F122" s="63"/>
      <c r="G122" s="73"/>
      <c r="H122" s="8"/>
    </row>
    <row r="123" spans="1:8" ht="16" hidden="1" thickBot="1" x14ac:dyDescent="0.4">
      <c r="A123" s="4"/>
      <c r="B123" s="6" t="s">
        <v>16</v>
      </c>
      <c r="C123" s="26">
        <v>0</v>
      </c>
      <c r="D123" s="12">
        <v>0</v>
      </c>
      <c r="E123" s="80"/>
      <c r="F123" s="64"/>
      <c r="G123" s="80"/>
      <c r="H123" s="6"/>
    </row>
    <row r="124" spans="1:8" ht="16.149999999999999" hidden="1" customHeight="1" thickBot="1" x14ac:dyDescent="0.4">
      <c r="A124" s="18" t="s">
        <v>24</v>
      </c>
      <c r="B124" s="19"/>
      <c r="C124" s="33"/>
      <c r="D124" s="19"/>
      <c r="E124" s="81"/>
      <c r="F124" s="65"/>
      <c r="G124" s="81"/>
      <c r="H124" s="20"/>
    </row>
    <row r="125" spans="1:8" ht="31.5" hidden="1" thickBot="1" x14ac:dyDescent="0.4">
      <c r="A125" s="4"/>
      <c r="B125" s="8" t="s">
        <v>31</v>
      </c>
      <c r="C125" s="26">
        <v>0</v>
      </c>
      <c r="D125" s="12">
        <v>0</v>
      </c>
      <c r="E125" s="82"/>
      <c r="F125" s="66"/>
      <c r="G125" s="82"/>
      <c r="H125" s="12"/>
    </row>
    <row r="126" spans="1:8" ht="16" hidden="1" thickBot="1" x14ac:dyDescent="0.4">
      <c r="A126" s="4"/>
      <c r="B126" s="6" t="s">
        <v>12</v>
      </c>
      <c r="C126" s="26">
        <v>0</v>
      </c>
      <c r="D126" s="12">
        <v>0</v>
      </c>
      <c r="E126" s="73"/>
      <c r="F126" s="66"/>
      <c r="G126" s="87"/>
      <c r="H126" s="6"/>
    </row>
    <row r="127" spans="1:8" ht="16" hidden="1" thickBot="1" x14ac:dyDescent="0.4">
      <c r="A127" s="4"/>
      <c r="B127" s="6" t="s">
        <v>13</v>
      </c>
      <c r="C127" s="26">
        <v>0</v>
      </c>
      <c r="D127" s="12">
        <v>0</v>
      </c>
      <c r="E127" s="73"/>
      <c r="F127" s="66"/>
      <c r="G127" s="87"/>
      <c r="H127" s="6"/>
    </row>
    <row r="128" spans="1:8" ht="16" hidden="1" thickBot="1" x14ac:dyDescent="0.4">
      <c r="A128" s="4"/>
      <c r="B128" s="6" t="s">
        <v>14</v>
      </c>
      <c r="C128" s="26">
        <v>0</v>
      </c>
      <c r="D128" s="12">
        <v>0</v>
      </c>
      <c r="E128" s="73"/>
      <c r="F128" s="66"/>
      <c r="G128" s="87"/>
      <c r="H128" s="6"/>
    </row>
    <row r="129" spans="1:13" ht="16" hidden="1" thickBot="1" x14ac:dyDescent="0.4">
      <c r="A129" s="4"/>
      <c r="B129" s="6" t="s">
        <v>15</v>
      </c>
      <c r="C129" s="26">
        <v>0</v>
      </c>
      <c r="D129" s="12">
        <v>0</v>
      </c>
      <c r="E129" s="73"/>
      <c r="F129" s="66"/>
      <c r="G129" s="87"/>
      <c r="H129" s="6"/>
    </row>
    <row r="130" spans="1:13" ht="16" hidden="1" thickBot="1" x14ac:dyDescent="0.4">
      <c r="A130" s="4"/>
      <c r="B130" s="6" t="s">
        <v>16</v>
      </c>
      <c r="C130" s="26">
        <v>0</v>
      </c>
      <c r="D130" s="12">
        <v>0</v>
      </c>
      <c r="E130" s="73"/>
      <c r="F130" s="64"/>
      <c r="G130" s="87"/>
      <c r="H130" s="6"/>
    </row>
    <row r="131" spans="1:13" ht="18.75" hidden="1" customHeight="1" thickBot="1" x14ac:dyDescent="0.4">
      <c r="A131" s="18" t="s">
        <v>25</v>
      </c>
      <c r="B131" s="19"/>
      <c r="C131" s="33"/>
      <c r="D131" s="19"/>
      <c r="E131" s="81"/>
      <c r="F131" s="35"/>
      <c r="G131" s="81"/>
      <c r="H131" s="20"/>
      <c r="L131" s="9"/>
      <c r="M131" s="10"/>
    </row>
    <row r="132" spans="1:13" ht="51" hidden="1" customHeight="1" thickBot="1" x14ac:dyDescent="0.4">
      <c r="A132" s="4"/>
      <c r="B132" s="6" t="s">
        <v>26</v>
      </c>
      <c r="C132" s="26">
        <f>SUM(C133:C137)</f>
        <v>0</v>
      </c>
      <c r="D132" s="12">
        <f>SUM(D133:D137)</f>
        <v>0</v>
      </c>
      <c r="E132" s="73"/>
      <c r="F132" s="35"/>
      <c r="G132" s="73"/>
      <c r="H132" s="8"/>
      <c r="L132" s="11"/>
      <c r="M132" s="10"/>
    </row>
    <row r="133" spans="1:13" ht="15.75" hidden="1" customHeight="1" thickBot="1" x14ac:dyDescent="0.4">
      <c r="A133" s="4"/>
      <c r="B133" s="6" t="s">
        <v>12</v>
      </c>
      <c r="C133" s="26">
        <v>0</v>
      </c>
      <c r="D133" s="12">
        <v>0</v>
      </c>
      <c r="E133" s="73"/>
      <c r="F133" s="35"/>
      <c r="G133" s="73"/>
      <c r="H133" s="8"/>
      <c r="L133" s="11"/>
      <c r="M133" s="10"/>
    </row>
    <row r="134" spans="1:13" ht="16" hidden="1" thickBot="1" x14ac:dyDescent="0.4">
      <c r="A134" s="4"/>
      <c r="B134" s="6" t="s">
        <v>13</v>
      </c>
      <c r="C134" s="26">
        <v>0</v>
      </c>
      <c r="D134" s="12">
        <v>0</v>
      </c>
      <c r="E134" s="73"/>
      <c r="F134" s="35"/>
      <c r="G134" s="73"/>
      <c r="H134" s="8"/>
      <c r="L134" s="10"/>
      <c r="M134" s="10"/>
    </row>
    <row r="135" spans="1:13" ht="16" hidden="1" thickBot="1" x14ac:dyDescent="0.4">
      <c r="A135" s="4"/>
      <c r="B135" s="6" t="s">
        <v>14</v>
      </c>
      <c r="C135" s="26">
        <v>0</v>
      </c>
      <c r="D135" s="12">
        <v>0</v>
      </c>
      <c r="E135" s="73"/>
      <c r="F135" s="35"/>
      <c r="G135" s="73"/>
      <c r="H135" s="8"/>
    </row>
    <row r="136" spans="1:13" ht="16" hidden="1" thickBot="1" x14ac:dyDescent="0.4">
      <c r="A136" s="4"/>
      <c r="B136" s="6" t="s">
        <v>15</v>
      </c>
      <c r="C136" s="26">
        <v>0</v>
      </c>
      <c r="D136" s="12">
        <v>0</v>
      </c>
      <c r="E136" s="73"/>
      <c r="F136" s="35"/>
      <c r="G136" s="73"/>
      <c r="H136" s="8"/>
    </row>
    <row r="137" spans="1:13" ht="16" hidden="1" thickBot="1" x14ac:dyDescent="0.4">
      <c r="A137" s="4"/>
      <c r="B137" s="6" t="s">
        <v>16</v>
      </c>
      <c r="C137" s="26">
        <v>0</v>
      </c>
      <c r="D137" s="12">
        <v>0</v>
      </c>
      <c r="E137" s="73"/>
      <c r="F137" s="67"/>
      <c r="G137" s="73"/>
      <c r="H137" s="8"/>
    </row>
    <row r="138" spans="1:13" ht="16.149999999999999" customHeight="1" thickBot="1" x14ac:dyDescent="0.4">
      <c r="A138" s="58" t="s">
        <v>27</v>
      </c>
      <c r="B138" s="49"/>
      <c r="C138" s="49"/>
      <c r="D138" s="49"/>
      <c r="E138" s="49"/>
      <c r="F138" s="49"/>
      <c r="G138" s="49"/>
      <c r="H138" s="50"/>
    </row>
    <row r="139" spans="1:13" ht="14.5" customHeight="1" thickBot="1" x14ac:dyDescent="0.4">
      <c r="A139" s="4">
        <v>31</v>
      </c>
      <c r="B139" s="6" t="s">
        <v>28</v>
      </c>
      <c r="C139" s="38">
        <f>C151+C153</f>
        <v>2653.7</v>
      </c>
      <c r="D139" s="41">
        <v>2653.7</v>
      </c>
      <c r="E139" s="73">
        <f>D139*100/C139</f>
        <v>100</v>
      </c>
      <c r="F139" s="35">
        <v>0</v>
      </c>
      <c r="G139" s="74">
        <f>(D139+F139)/C139*100</f>
        <v>100</v>
      </c>
      <c r="H139" s="8"/>
    </row>
    <row r="140" spans="1:13" ht="15.75" hidden="1" customHeight="1" thickBot="1" x14ac:dyDescent="0.4">
      <c r="A140" s="4"/>
      <c r="B140" s="6" t="s">
        <v>12</v>
      </c>
      <c r="C140" s="38">
        <f>C146+C154</f>
        <v>0</v>
      </c>
      <c r="D140" s="41"/>
      <c r="E140" s="73"/>
      <c r="F140" s="35"/>
      <c r="G140" s="73"/>
      <c r="H140" s="8"/>
      <c r="L140" s="11"/>
      <c r="M140" s="10"/>
    </row>
    <row r="141" spans="1:13" ht="16" hidden="1" thickBot="1" x14ac:dyDescent="0.4">
      <c r="A141" s="4"/>
      <c r="B141" s="6" t="s">
        <v>13</v>
      </c>
      <c r="C141" s="38">
        <f>C147+C155</f>
        <v>0</v>
      </c>
      <c r="D141" s="41"/>
      <c r="E141" s="73"/>
      <c r="F141" s="35"/>
      <c r="G141" s="73"/>
      <c r="H141" s="8"/>
      <c r="L141" s="10"/>
      <c r="M141" s="10"/>
    </row>
    <row r="142" spans="1:13" ht="16" hidden="1" thickBot="1" x14ac:dyDescent="0.4">
      <c r="A142" s="4"/>
      <c r="B142" s="6" t="s">
        <v>14</v>
      </c>
      <c r="C142" s="38">
        <f>C148+C156</f>
        <v>0</v>
      </c>
      <c r="D142" s="41"/>
      <c r="E142" s="73"/>
      <c r="F142" s="35"/>
      <c r="G142" s="73"/>
      <c r="H142" s="8"/>
    </row>
    <row r="143" spans="1:13" ht="16" thickBot="1" x14ac:dyDescent="0.4">
      <c r="A143" s="4">
        <v>32</v>
      </c>
      <c r="B143" s="6" t="s">
        <v>15</v>
      </c>
      <c r="C143" s="38">
        <f>C157+C152</f>
        <v>2653.7</v>
      </c>
      <c r="D143" s="41">
        <v>2653.7</v>
      </c>
      <c r="E143" s="73">
        <f>D143*100/C143</f>
        <v>100</v>
      </c>
      <c r="F143" s="35">
        <v>0</v>
      </c>
      <c r="G143" s="74">
        <f>(D143+F143)/C143*100</f>
        <v>100</v>
      </c>
      <c r="H143" s="8"/>
    </row>
    <row r="144" spans="1:13" ht="16" hidden="1" thickBot="1" x14ac:dyDescent="0.4">
      <c r="A144" s="4"/>
      <c r="B144" s="6" t="s">
        <v>16</v>
      </c>
      <c r="C144" s="36">
        <f>C150+C158</f>
        <v>0</v>
      </c>
      <c r="D144" s="37"/>
      <c r="E144" s="73"/>
      <c r="F144" s="35"/>
      <c r="G144" s="73"/>
      <c r="H144" s="8"/>
    </row>
    <row r="145" spans="1:8" ht="62.5" hidden="1" thickBot="1" x14ac:dyDescent="0.4">
      <c r="A145" s="4">
        <v>44</v>
      </c>
      <c r="B145" s="6" t="s">
        <v>35</v>
      </c>
      <c r="C145" s="36">
        <f>SUM(C146:C150)</f>
        <v>0</v>
      </c>
      <c r="D145" s="37"/>
      <c r="E145" s="73"/>
      <c r="F145" s="35"/>
      <c r="G145" s="73"/>
      <c r="H145" s="8"/>
    </row>
    <row r="146" spans="1:8" ht="16" hidden="1" thickBot="1" x14ac:dyDescent="0.4">
      <c r="A146" s="4"/>
      <c r="B146" s="6" t="s">
        <v>12</v>
      </c>
      <c r="C146" s="36">
        <v>0</v>
      </c>
      <c r="D146" s="37"/>
      <c r="E146" s="73"/>
      <c r="F146" s="35"/>
      <c r="G146" s="73"/>
      <c r="H146" s="8"/>
    </row>
    <row r="147" spans="1:8" ht="16" hidden="1" thickBot="1" x14ac:dyDescent="0.4">
      <c r="A147" s="4"/>
      <c r="B147" s="6" t="s">
        <v>13</v>
      </c>
      <c r="C147" s="36">
        <v>0</v>
      </c>
      <c r="D147" s="37"/>
      <c r="E147" s="73"/>
      <c r="F147" s="35"/>
      <c r="G147" s="73"/>
      <c r="H147" s="8"/>
    </row>
    <row r="148" spans="1:8" ht="16" hidden="1" thickBot="1" x14ac:dyDescent="0.4">
      <c r="A148" s="4"/>
      <c r="B148" s="6" t="s">
        <v>14</v>
      </c>
      <c r="C148" s="36">
        <v>0</v>
      </c>
      <c r="D148" s="37"/>
      <c r="E148" s="73"/>
      <c r="F148" s="35"/>
      <c r="G148" s="73"/>
      <c r="H148" s="8"/>
    </row>
    <row r="149" spans="1:8" ht="16" hidden="1" thickBot="1" x14ac:dyDescent="0.4">
      <c r="A149" s="4">
        <v>45</v>
      </c>
      <c r="B149" s="6" t="s">
        <v>15</v>
      </c>
      <c r="C149" s="36">
        <v>0</v>
      </c>
      <c r="D149" s="37"/>
      <c r="E149" s="73"/>
      <c r="F149" s="35"/>
      <c r="G149" s="73"/>
      <c r="H149" s="8"/>
    </row>
    <row r="150" spans="1:8" ht="16" hidden="1" thickBot="1" x14ac:dyDescent="0.4">
      <c r="A150" s="4"/>
      <c r="B150" s="6" t="s">
        <v>16</v>
      </c>
      <c r="C150" s="36">
        <v>0</v>
      </c>
      <c r="D150" s="37"/>
      <c r="E150" s="73"/>
      <c r="F150" s="35"/>
      <c r="G150" s="73"/>
      <c r="H150" s="8"/>
    </row>
    <row r="151" spans="1:8" ht="47" thickBot="1" x14ac:dyDescent="0.4">
      <c r="A151" s="4"/>
      <c r="B151" s="6" t="s">
        <v>46</v>
      </c>
      <c r="C151" s="38">
        <v>1191.5999999999999</v>
      </c>
      <c r="D151" s="41">
        <v>1191.5999999999999</v>
      </c>
      <c r="E151" s="73">
        <f>D151*100/C151</f>
        <v>100</v>
      </c>
      <c r="F151" s="35">
        <v>0</v>
      </c>
      <c r="G151" s="74">
        <f>(D151+F151)/C151*100</f>
        <v>100</v>
      </c>
      <c r="H151" s="21"/>
    </row>
    <row r="152" spans="1:8" ht="16" thickBot="1" x14ac:dyDescent="0.4">
      <c r="A152" s="4"/>
      <c r="B152" s="6" t="s">
        <v>15</v>
      </c>
      <c r="C152" s="38">
        <v>1191.5999999999999</v>
      </c>
      <c r="D152" s="41">
        <v>1191.5999999999999</v>
      </c>
      <c r="E152" s="73">
        <f>D152*100/C152</f>
        <v>100</v>
      </c>
      <c r="F152" s="35">
        <v>0</v>
      </c>
      <c r="G152" s="74">
        <f>(D152+F152)/C152*100</f>
        <v>100</v>
      </c>
      <c r="H152" s="21"/>
    </row>
    <row r="153" spans="1:8" ht="51" customHeight="1" thickBot="1" x14ac:dyDescent="0.4">
      <c r="A153" s="4">
        <v>33</v>
      </c>
      <c r="B153" s="6" t="s">
        <v>43</v>
      </c>
      <c r="C153" s="38">
        <v>1462.1</v>
      </c>
      <c r="D153" s="41">
        <v>1462.1</v>
      </c>
      <c r="E153" s="73">
        <f>D153*100/C153</f>
        <v>100</v>
      </c>
      <c r="F153" s="35">
        <v>0</v>
      </c>
      <c r="G153" s="74">
        <f>(D153+F153)/C153*100</f>
        <v>100</v>
      </c>
      <c r="H153" s="8"/>
    </row>
    <row r="154" spans="1:8" ht="16" hidden="1" thickBot="1" x14ac:dyDescent="0.4">
      <c r="A154" s="4"/>
      <c r="B154" s="6" t="s">
        <v>12</v>
      </c>
      <c r="C154" s="38">
        <v>0</v>
      </c>
      <c r="D154" s="41"/>
      <c r="E154" s="73"/>
      <c r="F154" s="35"/>
      <c r="G154" s="73"/>
      <c r="H154" s="8"/>
    </row>
    <row r="155" spans="1:8" ht="16" hidden="1" thickBot="1" x14ac:dyDescent="0.4">
      <c r="A155" s="4"/>
      <c r="B155" s="6" t="s">
        <v>13</v>
      </c>
      <c r="C155" s="38">
        <v>0</v>
      </c>
      <c r="D155" s="41"/>
      <c r="E155" s="73"/>
      <c r="F155" s="35"/>
      <c r="G155" s="73"/>
      <c r="H155" s="8"/>
    </row>
    <row r="156" spans="1:8" ht="16" hidden="1" thickBot="1" x14ac:dyDescent="0.4">
      <c r="A156" s="4"/>
      <c r="B156" s="6" t="s">
        <v>14</v>
      </c>
      <c r="C156" s="38">
        <v>0</v>
      </c>
      <c r="D156" s="41"/>
      <c r="E156" s="73"/>
      <c r="F156" s="35"/>
      <c r="G156" s="73"/>
      <c r="H156" s="8"/>
    </row>
    <row r="157" spans="1:8" ht="16" thickBot="1" x14ac:dyDescent="0.4">
      <c r="A157" s="4">
        <v>34</v>
      </c>
      <c r="B157" s="6" t="s">
        <v>15</v>
      </c>
      <c r="C157" s="38">
        <v>1462.1</v>
      </c>
      <c r="D157" s="41">
        <v>1462.1</v>
      </c>
      <c r="E157" s="73">
        <f>D157*100/C157</f>
        <v>100</v>
      </c>
      <c r="F157" s="35">
        <v>0</v>
      </c>
      <c r="G157" s="74">
        <f>(D157+F157)/C157*100</f>
        <v>100</v>
      </c>
      <c r="H157" s="8"/>
    </row>
    <row r="158" spans="1:8" ht="16" hidden="1" thickBot="1" x14ac:dyDescent="0.4">
      <c r="A158" s="4"/>
      <c r="B158" s="6" t="s">
        <v>16</v>
      </c>
      <c r="C158" s="26">
        <v>0</v>
      </c>
      <c r="D158" s="12">
        <v>0</v>
      </c>
      <c r="E158" s="73"/>
      <c r="G158" s="73"/>
      <c r="H158" s="8"/>
    </row>
    <row r="159" spans="1:8" ht="15" thickBot="1" x14ac:dyDescent="0.4">
      <c r="A159" s="51" t="s">
        <v>47</v>
      </c>
      <c r="B159" s="56"/>
      <c r="C159" s="56"/>
      <c r="D159" s="56"/>
      <c r="E159" s="56"/>
      <c r="F159" s="56"/>
      <c r="G159" s="56"/>
      <c r="H159" s="57"/>
    </row>
    <row r="160" spans="1:8" ht="16" thickBot="1" x14ac:dyDescent="0.4">
      <c r="A160" s="21">
        <v>25</v>
      </c>
      <c r="B160" s="21" t="s">
        <v>48</v>
      </c>
      <c r="C160" s="38">
        <f>C161</f>
        <v>0</v>
      </c>
      <c r="D160" s="41">
        <f>D161</f>
        <v>0</v>
      </c>
      <c r="E160" s="73">
        <v>0</v>
      </c>
      <c r="F160" s="35"/>
      <c r="G160" s="74"/>
      <c r="H160" s="21"/>
    </row>
    <row r="161" spans="1:8" ht="16" thickBot="1" x14ac:dyDescent="0.4">
      <c r="A161" s="21">
        <v>26</v>
      </c>
      <c r="B161" s="21" t="s">
        <v>15</v>
      </c>
      <c r="C161" s="38">
        <f>C165</f>
        <v>0</v>
      </c>
      <c r="D161" s="41">
        <f>D165</f>
        <v>0</v>
      </c>
      <c r="E161" s="73">
        <v>0</v>
      </c>
      <c r="F161" s="35"/>
      <c r="G161" s="73"/>
      <c r="H161" s="21"/>
    </row>
    <row r="163" spans="1:8" ht="15.5" x14ac:dyDescent="0.35">
      <c r="B163" s="42"/>
    </row>
  </sheetData>
  <mergeCells count="19">
    <mergeCell ref="A103:H103"/>
    <mergeCell ref="A138:H138"/>
    <mergeCell ref="A94:H94"/>
    <mergeCell ref="A87:H87"/>
    <mergeCell ref="A159:H159"/>
    <mergeCell ref="A55:H55"/>
    <mergeCell ref="A22:H22"/>
    <mergeCell ref="A7:A8"/>
    <mergeCell ref="B7:B8"/>
    <mergeCell ref="C7:F7"/>
    <mergeCell ref="G7:G8"/>
    <mergeCell ref="A2:H2"/>
    <mergeCell ref="A3:H3"/>
    <mergeCell ref="A4:H4"/>
    <mergeCell ref="H7:H8"/>
    <mergeCell ref="A5:B5"/>
    <mergeCell ref="C5:D5"/>
    <mergeCell ref="E5:F5"/>
    <mergeCell ref="G5:H5"/>
  </mergeCells>
  <hyperlinks>
    <hyperlink ref="C8" location="sub_111" display="sub_111"/>
  </hyperlinks>
  <pageMargins left="0.23622047244094491" right="0.23622047244094491" top="0.55118110236220474" bottom="0.55118110236220474" header="0.31496062992125984" footer="0.31496062992125984"/>
  <pageSetup paperSize="9" scale="8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2024</vt:lpstr>
      <vt:lpstr>'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2025-01-21T10:47:29Z</cp:lastPrinted>
  <dcterms:created xsi:type="dcterms:W3CDTF">2016-03-02T04:00:06Z</dcterms:created>
  <dcterms:modified xsi:type="dcterms:W3CDTF">2025-01-21T11:10:22Z</dcterms:modified>
</cp:coreProperties>
</file>