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1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<sst xmlns="http://schemas.openxmlformats.org/spreadsheetml/2006/main" count="130" uniqueCount="128">
  <si>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</si>
  <si>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</si>
  <si>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</si>
  <si>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</si>
  <si>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</si>
  <si>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</si>
  <si>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</si>
  <si>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</si>
  <si>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</si>
  <si>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</si>
  <si>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1 05 03000 </t>
  </si>
  <si>
    <t>Единый сельскохозяйственный налог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</si>
  <si>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</si>
  <si>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</si>
  <si>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</si>
  <si>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</si>
  <si>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</si>
  <si>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</si>
  <si>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</si>
  <si>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</si>
  <si>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</si>
  <si>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</si>
  <si>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</si>
  <si>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</si>
  <si>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</si>
  <si>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</si>
  <si>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1 15 00000 </t>
  </si>
  <si>
    <t>Административные платежи и сборы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</si>
  <si>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</si>
  <si>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</si>
  <si>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</si>
  <si>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</si>
  <si>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</si>
  <si>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</si>
  <si>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</si>
  <si>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</si>
  <si>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 xml:space="preserve"> 2 02 01000 </t>
  </si>
  <si>
    <t xml:space="preserve"> 2 02 02000 </t>
  </si>
  <si>
    <t xml:space="preserve">2 02 03000 </t>
  </si>
  <si>
    <t xml:space="preserve"> 2 02 04000 </t>
  </si>
  <si>
    <t>2 07 04000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</si>
  <si>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</si>
  <si>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</si>
  <si>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</si>
  <si>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Приложение № 2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</si>
  <si>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</si>
  <si>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</si>
  <si>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</si>
  <si>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</si>
  <si>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</si>
  <si>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</si>
  <si>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</si>
  <si>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</si>
  <si>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</si>
  <si>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</si>
  <si>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Обеспечение пожарной безопасности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</si>
  <si>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</si>
  <si>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</si>
  <si>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</si>
  <si>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</si>
  <si>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</si>
  <si>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</si>
  <si>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</si>
  <si>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</si>
  <si>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</si>
  <si>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</si>
  <si>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</si>
  <si>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</si>
  <si>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</si>
  <si>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</si>
  <si>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</si>
  <si>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</si>
  <si>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</si>
  <si>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</si>
  <si>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</si>
  <si>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</si>
  <si>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</si>
  <si>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</si>
  <si>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</si>
  <si>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Расходы бюджета - ИТОГО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</si>
  <si>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</si>
  <si>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</si>
  <si>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 </t>
  </si>
  <si>
    <t>% исп. год. назначен.</t>
  </si>
  <si>
    <t xml:space="preserve">Годовые назначения 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</si>
  <si>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</si>
  <si>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</si>
  <si>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</si>
  <si>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Дотации бюджетам субъектов Российской Федерации и муниципальных образований</t>
  </si>
  <si>
    <t>Дотации на выравниание бюджетной обеспечнности</t>
  </si>
  <si>
    <t xml:space="preserve"> 2 02 01001 </t>
  </si>
  <si>
    <t xml:space="preserve"> 2 02 02009 </t>
  </si>
  <si>
    <t>Субсидии бюджетам городских округов на государственную поддержку  малого и среднего предпринимательства, включая крестьянские (фермские хозяйства)</t>
  </si>
  <si>
    <t>Прочие безвозмездные поступления  в бюджеты городских округов</t>
  </si>
  <si>
    <t>2 19 04000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</si>
  <si>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</si>
  <si>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Защита населения и территории от последствий чрезвычайных ситуаций природного и техногеннного характера, гражданская оборона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</si>
  <si>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</si>
  <si>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</si>
  <si>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</si>
  <si>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 xml:space="preserve">Физическая культура </t>
  </si>
  <si>
    <t>Массовый спорт</t>
  </si>
  <si>
    <t>Средства массовой инофрмации</t>
  </si>
  <si>
    <t>Исполнение бюджета муниципального образования Верхнесалдинского городского округа</t>
  </si>
  <si>
    <t>Пенсионное обеспечение</t>
  </si>
  <si>
    <t>Другие вопрсы в области физической культуры и спорта</t>
  </si>
  <si>
    <t>Обеспечение  деятельности  финансовых,  налоговых  и  таможенных  органов  и  органов  финансового  (финансово - бюджетного)  надзора</t>
  </si>
  <si>
    <t>Резервные  фонды</t>
  </si>
  <si>
    <t>Приложение № 3</t>
  </si>
  <si>
    <t>Др. вопросы в области культуры и кинематографии</t>
  </si>
  <si>
    <t>1 03 02000</t>
  </si>
  <si>
    <t>1 05 04000</t>
  </si>
  <si>
    <t>Налог, взимаемый в связи с применением патентной системы налогообложения</t>
  </si>
  <si>
    <t>2 18 04000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</si>
  <si>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</si>
  <si>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Иные межбюджетные трансферты</t>
  </si>
  <si>
    <t>Назначения текущего периода</t>
  </si>
  <si>
    <t>% исполнения  к текущим назначениям</t>
  </si>
  <si>
    <t>Обеспечение проведения выборов и референдумов</t>
  </si>
  <si>
    <t>Судебная система</t>
  </si>
  <si>
    <t>Национальная  безопасность и правоохранительная  деятельность</t>
  </si>
  <si>
    <t>Акцизы по подакцизным товарам (продукции), производимым на территории РФ</t>
  </si>
  <si>
    <t xml:space="preserve"> </t>
  </si>
  <si>
    <t>Налог, взимаемый в связи с применением упрощенной системы налогообложения</t>
  </si>
  <si>
    <t>по расходам  по состоянию на 01  апреля  2016 года.</t>
  </si>
  <si>
    <t>по доходам по состоянию на  01 апреля 2016 года.</t>
  </si>
  <si>
    <t>Субсидии бюджетам  бюджетной системы Российской Федерации (межбюджетные субсидии)</t>
  </si>
  <si>
    <t>Субвенции бюджетам бюджетной системы Российской Федерации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</si>
</sst>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0.000"/>
    <numFmt numFmtId="195" formatCode="0.0%"/>
    <numFmt numFmtId="196" formatCode="#,##0.0"/>
  </numFmts>
  <fonts count="41">
    <font>
      <sz val="10"/>
      <name val="Arial"/>
      <family val="0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88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193" fontId="4" fillId="0" borderId="12" xfId="0" applyNumberFormat="1" applyFont="1" applyBorder="1" applyAlignment="1">
      <alignment horizontal="center"/>
    </xf>
    <xf numFmtId="193" fontId="4" fillId="0" borderId="10" xfId="0" applyNumberFormat="1" applyFont="1" applyBorder="1" applyAlignment="1">
      <alignment horizontal="center"/>
    </xf>
    <xf numFmtId="188" fontId="1" fillId="0" borderId="14" xfId="0" applyNumberFormat="1" applyFont="1" applyBorder="1" applyAlignment="1">
      <alignment horizontal="center" wrapText="1"/>
    </xf>
    <xf numFmtId="0" fontId="1" fillId="0" borderId="15" xfId="0" applyFont="1" applyBorder="1" applyAlignment="1">
      <alignment wrapText="1"/>
    </xf>
    <xf numFmtId="193" fontId="1" fillId="0" borderId="14" xfId="0" applyNumberFormat="1" applyFont="1" applyBorder="1" applyAlignment="1">
      <alignment horizontal="center" wrapText="1"/>
    </xf>
    <xf numFmtId="193" fontId="1" fillId="0" borderId="15" xfId="0" applyNumberFormat="1" applyFont="1" applyBorder="1" applyAlignment="1">
      <alignment horizontal="center" wrapText="1"/>
    </xf>
    <xf numFmtId="193" fontId="1" fillId="0" borderId="16" xfId="0" applyNumberFormat="1" applyFont="1" applyBorder="1" applyAlignment="1">
      <alignment horizontal="center"/>
    </xf>
    <xf numFmtId="188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wrapText="1"/>
    </xf>
    <xf numFmtId="193" fontId="1" fillId="0" borderId="17" xfId="0" applyNumberFormat="1" applyFont="1" applyBorder="1" applyAlignment="1">
      <alignment horizontal="center"/>
    </xf>
    <xf numFmtId="193" fontId="1" fillId="0" borderId="19" xfId="0" applyNumberFormat="1" applyFont="1" applyBorder="1" applyAlignment="1">
      <alignment horizontal="center"/>
    </xf>
    <xf numFmtId="193" fontId="1" fillId="0" borderId="20" xfId="0" applyNumberFormat="1" applyFont="1" applyBorder="1" applyAlignment="1">
      <alignment horizontal="center"/>
    </xf>
    <xf numFmtId="188" fontId="1" fillId="0" borderId="21" xfId="0" applyNumberFormat="1" applyFont="1" applyBorder="1" applyAlignment="1">
      <alignment horizontal="center"/>
    </xf>
    <xf numFmtId="193" fontId="1" fillId="0" borderId="21" xfId="0" applyNumberFormat="1" applyFont="1" applyBorder="1" applyAlignment="1">
      <alignment horizontal="center"/>
    </xf>
    <xf numFmtId="193" fontId="1" fillId="0" borderId="22" xfId="0" applyNumberFormat="1" applyFont="1" applyBorder="1" applyAlignment="1">
      <alignment horizontal="center"/>
    </xf>
    <xf numFmtId="0" fontId="1" fillId="0" borderId="21" xfId="0" applyFont="1" applyFill="1" applyBorder="1" applyAlignment="1">
      <alignment vertical="center" wrapText="1"/>
    </xf>
    <xf numFmtId="188" fontId="1" fillId="0" borderId="23" xfId="0" applyNumberFormat="1" applyFont="1" applyBorder="1" applyAlignment="1">
      <alignment horizontal="center"/>
    </xf>
    <xf numFmtId="0" fontId="1" fillId="0" borderId="23" xfId="0" applyFont="1" applyBorder="1" applyAlignment="1">
      <alignment horizontal="left" vertical="center" wrapText="1"/>
    </xf>
    <xf numFmtId="193" fontId="1" fillId="0" borderId="23" xfId="0" applyNumberFormat="1" applyFont="1" applyBorder="1" applyAlignment="1">
      <alignment horizontal="center"/>
    </xf>
    <xf numFmtId="193" fontId="1" fillId="0" borderId="24" xfId="0" applyNumberFormat="1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0" fontId="4" fillId="0" borderId="25" xfId="0" applyFont="1" applyBorder="1" applyAlignment="1">
      <alignment horizontal="left" vertical="center" wrapText="1"/>
    </xf>
    <xf numFmtId="193" fontId="4" fillId="0" borderId="25" xfId="0" applyNumberFormat="1" applyFont="1" applyBorder="1" applyAlignment="1">
      <alignment horizontal="center"/>
    </xf>
    <xf numFmtId="188" fontId="1" fillId="0" borderId="14" xfId="0" applyNumberFormat="1" applyFont="1" applyBorder="1" applyAlignment="1">
      <alignment horizontal="center"/>
    </xf>
    <xf numFmtId="193" fontId="1" fillId="0" borderId="14" xfId="0" applyNumberFormat="1" applyFont="1" applyBorder="1" applyAlignment="1">
      <alignment horizontal="center"/>
    </xf>
    <xf numFmtId="193" fontId="1" fillId="0" borderId="15" xfId="0" applyNumberFormat="1" applyFont="1" applyBorder="1" applyAlignment="1">
      <alignment horizontal="center"/>
    </xf>
    <xf numFmtId="188" fontId="1" fillId="0" borderId="20" xfId="0" applyNumberFormat="1" applyFont="1" applyBorder="1" applyAlignment="1">
      <alignment horizontal="center"/>
    </xf>
    <xf numFmtId="193" fontId="1" fillId="0" borderId="0" xfId="0" applyNumberFormat="1" applyFont="1" applyBorder="1" applyAlignment="1">
      <alignment horizontal="center"/>
    </xf>
    <xf numFmtId="0" fontId="4" fillId="0" borderId="25" xfId="0" applyFont="1" applyBorder="1" applyAlignment="1">
      <alignment/>
    </xf>
    <xf numFmtId="188" fontId="1" fillId="0" borderId="16" xfId="0" applyNumberFormat="1" applyFont="1" applyBorder="1" applyAlignment="1">
      <alignment horizontal="center"/>
    </xf>
    <xf numFmtId="193" fontId="1" fillId="0" borderId="26" xfId="0" applyNumberFormat="1" applyFont="1" applyBorder="1" applyAlignment="1">
      <alignment horizontal="center"/>
    </xf>
    <xf numFmtId="193" fontId="1" fillId="0" borderId="11" xfId="0" applyNumberFormat="1" applyFont="1" applyBorder="1" applyAlignment="1">
      <alignment horizontal="center"/>
    </xf>
    <xf numFmtId="0" fontId="1" fillId="0" borderId="27" xfId="0" applyFont="1" applyBorder="1" applyAlignment="1">
      <alignment/>
    </xf>
    <xf numFmtId="193" fontId="1" fillId="0" borderId="28" xfId="0" applyNumberFormat="1" applyFont="1" applyBorder="1" applyAlignment="1">
      <alignment horizontal="center"/>
    </xf>
    <xf numFmtId="193" fontId="1" fillId="0" borderId="29" xfId="0" applyNumberFormat="1" applyFont="1" applyBorder="1" applyAlignment="1">
      <alignment horizontal="center"/>
    </xf>
    <xf numFmtId="193" fontId="1" fillId="0" borderId="30" xfId="0" applyNumberFormat="1" applyFont="1" applyBorder="1" applyAlignment="1">
      <alignment horizontal="center"/>
    </xf>
    <xf numFmtId="193" fontId="1" fillId="0" borderId="18" xfId="0" applyNumberFormat="1" applyFont="1" applyBorder="1" applyAlignment="1">
      <alignment horizontal="center"/>
    </xf>
    <xf numFmtId="193" fontId="1" fillId="0" borderId="31" xfId="0" applyNumberFormat="1" applyFont="1" applyBorder="1" applyAlignment="1">
      <alignment horizontal="center"/>
    </xf>
    <xf numFmtId="0" fontId="1" fillId="0" borderId="28" xfId="0" applyFont="1" applyBorder="1" applyAlignment="1">
      <alignment/>
    </xf>
    <xf numFmtId="188" fontId="4" fillId="0" borderId="10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193" fontId="4" fillId="0" borderId="32" xfId="0" applyNumberFormat="1" applyFont="1" applyBorder="1" applyAlignment="1">
      <alignment horizontal="center"/>
    </xf>
    <xf numFmtId="0" fontId="1" fillId="0" borderId="29" xfId="0" applyFont="1" applyBorder="1" applyAlignment="1">
      <alignment/>
    </xf>
    <xf numFmtId="0" fontId="1" fillId="0" borderId="22" xfId="0" applyFont="1" applyBorder="1" applyAlignment="1">
      <alignment/>
    </xf>
    <xf numFmtId="193" fontId="1" fillId="0" borderId="12" xfId="0" applyNumberFormat="1" applyFont="1" applyBorder="1" applyAlignment="1">
      <alignment horizontal="center"/>
    </xf>
    <xf numFmtId="0" fontId="4" fillId="0" borderId="25" xfId="0" applyFont="1" applyBorder="1" applyAlignment="1">
      <alignment vertical="center"/>
    </xf>
    <xf numFmtId="193" fontId="4" fillId="0" borderId="13" xfId="0" applyNumberFormat="1" applyFont="1" applyBorder="1" applyAlignment="1">
      <alignment horizontal="center"/>
    </xf>
    <xf numFmtId="188" fontId="1" fillId="0" borderId="14" xfId="0" applyNumberFormat="1" applyFont="1" applyFill="1" applyBorder="1" applyAlignment="1">
      <alignment horizontal="center"/>
    </xf>
    <xf numFmtId="0" fontId="1" fillId="0" borderId="15" xfId="0" applyFont="1" applyBorder="1" applyAlignment="1">
      <alignment/>
    </xf>
    <xf numFmtId="188" fontId="1" fillId="0" borderId="17" xfId="0" applyNumberFormat="1" applyFont="1" applyFill="1" applyBorder="1" applyAlignment="1">
      <alignment horizontal="center"/>
    </xf>
    <xf numFmtId="0" fontId="1" fillId="0" borderId="19" xfId="0" applyFont="1" applyBorder="1" applyAlignment="1">
      <alignment/>
    </xf>
    <xf numFmtId="188" fontId="1" fillId="0" borderId="21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/>
    </xf>
    <xf numFmtId="0" fontId="4" fillId="0" borderId="32" xfId="0" applyFont="1" applyBorder="1" applyAlignment="1">
      <alignment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/>
    </xf>
    <xf numFmtId="193" fontId="1" fillId="0" borderId="35" xfId="0" applyNumberFormat="1" applyFont="1" applyBorder="1" applyAlignment="1">
      <alignment horizontal="center"/>
    </xf>
    <xf numFmtId="193" fontId="1" fillId="0" borderId="36" xfId="0" applyNumberFormat="1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193" fontId="1" fillId="0" borderId="39" xfId="0" applyNumberFormat="1" applyFont="1" applyBorder="1" applyAlignment="1">
      <alignment horizontal="center"/>
    </xf>
    <xf numFmtId="193" fontId="1" fillId="0" borderId="40" xfId="0" applyNumberFormat="1" applyFont="1" applyBorder="1" applyAlignment="1">
      <alignment horizontal="center"/>
    </xf>
    <xf numFmtId="193" fontId="4" fillId="0" borderId="41" xfId="0" applyNumberFormat="1" applyFont="1" applyBorder="1" applyAlignment="1">
      <alignment horizontal="center"/>
    </xf>
    <xf numFmtId="193" fontId="4" fillId="0" borderId="42" xfId="0" applyNumberFormat="1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28" xfId="0" applyFont="1" applyBorder="1" applyAlignment="1">
      <alignment/>
    </xf>
    <xf numFmtId="193" fontId="1" fillId="0" borderId="44" xfId="0" applyNumberFormat="1" applyFont="1" applyBorder="1" applyAlignment="1">
      <alignment horizontal="center"/>
    </xf>
    <xf numFmtId="193" fontId="1" fillId="0" borderId="45" xfId="0" applyNumberFormat="1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193" fontId="4" fillId="0" borderId="10" xfId="0" applyNumberFormat="1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93" fontId="4" fillId="0" borderId="10" xfId="0" applyNumberFormat="1" applyFont="1" applyBorder="1" applyAlignment="1">
      <alignment horizontal="center" wrapText="1"/>
    </xf>
    <xf numFmtId="0" fontId="1" fillId="0" borderId="30" xfId="0" applyFont="1" applyBorder="1" applyAlignment="1">
      <alignment wrapText="1"/>
    </xf>
    <xf numFmtId="193" fontId="1" fillId="0" borderId="17" xfId="0" applyNumberFormat="1" applyFont="1" applyBorder="1" applyAlignment="1">
      <alignment horizontal="center" vertical="top"/>
    </xf>
    <xf numFmtId="193" fontId="1" fillId="0" borderId="19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justify" vertical="top"/>
    </xf>
    <xf numFmtId="193" fontId="1" fillId="0" borderId="17" xfId="0" applyNumberFormat="1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1" fillId="0" borderId="17" xfId="0" applyFont="1" applyBorder="1" applyAlignment="1">
      <alignment horizontal="justify" vertical="top" wrapText="1"/>
    </xf>
    <xf numFmtId="0" fontId="1" fillId="0" borderId="15" xfId="0" applyFont="1" applyBorder="1" applyAlignment="1">
      <alignment horizontal="justify" vertical="top"/>
    </xf>
    <xf numFmtId="0" fontId="1" fillId="0" borderId="26" xfId="0" applyFont="1" applyBorder="1" applyAlignment="1">
      <alignment horizontal="justify" vertical="top"/>
    </xf>
    <xf numFmtId="0" fontId="1" fillId="0" borderId="19" xfId="0" applyFont="1" applyBorder="1" applyAlignment="1">
      <alignment horizontal="justify" vertical="top" wrapText="1"/>
    </xf>
    <xf numFmtId="0" fontId="1" fillId="0" borderId="30" xfId="0" applyFont="1" applyBorder="1" applyAlignment="1">
      <alignment horizontal="justify" vertical="top" wrapText="1"/>
    </xf>
    <xf numFmtId="0" fontId="1" fillId="0" borderId="35" xfId="0" applyFont="1" applyBorder="1" applyAlignment="1">
      <alignment horizontal="justify" vertical="top" wrapText="1"/>
    </xf>
    <xf numFmtId="0" fontId="1" fillId="0" borderId="19" xfId="0" applyFont="1" applyBorder="1" applyAlignment="1">
      <alignment horizontal="justify" vertical="top"/>
    </xf>
    <xf numFmtId="0" fontId="1" fillId="0" borderId="19" xfId="0" applyFont="1" applyFill="1" applyBorder="1" applyAlignment="1">
      <alignment horizontal="justify" vertical="top" wrapText="1"/>
    </xf>
    <xf numFmtId="0" fontId="1" fillId="0" borderId="22" xfId="0" applyFont="1" applyBorder="1" applyAlignment="1">
      <alignment horizontal="justify" vertical="top"/>
    </xf>
    <xf numFmtId="0" fontId="4" fillId="0" borderId="25" xfId="0" applyNumberFormat="1" applyFont="1" applyBorder="1" applyAlignment="1">
      <alignment horizontal="justify" vertical="top" wrapText="1"/>
    </xf>
    <xf numFmtId="0" fontId="3" fillId="0" borderId="25" xfId="0" applyNumberFormat="1" applyFont="1" applyBorder="1" applyAlignment="1">
      <alignment horizontal="justify" vertical="top" wrapText="1"/>
    </xf>
    <xf numFmtId="0" fontId="1" fillId="0" borderId="15" xfId="0" applyFont="1" applyBorder="1" applyAlignment="1">
      <alignment horizontal="justify" vertical="top" wrapText="1"/>
    </xf>
    <xf numFmtId="0" fontId="1" fillId="0" borderId="30" xfId="0" applyNumberFormat="1" applyFont="1" applyBorder="1" applyAlignment="1">
      <alignment horizontal="justify" vertical="top" wrapText="1"/>
    </xf>
    <xf numFmtId="0" fontId="1" fillId="0" borderId="22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1" fillId="0" borderId="32" xfId="0" applyFont="1" applyBorder="1" applyAlignment="1">
      <alignment horizontal="justify" vertical="top" wrapText="1"/>
    </xf>
    <xf numFmtId="0" fontId="1" fillId="0" borderId="14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/>
    </xf>
    <xf numFmtId="0" fontId="1" fillId="0" borderId="21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193" fontId="1" fillId="0" borderId="16" xfId="0" applyNumberFormat="1" applyFont="1" applyBorder="1" applyAlignment="1">
      <alignment horizontal="center" vertical="top"/>
    </xf>
    <xf numFmtId="193" fontId="1" fillId="0" borderId="26" xfId="0" applyNumberFormat="1" applyFont="1" applyBorder="1" applyAlignment="1">
      <alignment horizontal="center" vertical="top"/>
    </xf>
    <xf numFmtId="193" fontId="1" fillId="0" borderId="16" xfId="0" applyNumberFormat="1" applyFont="1" applyBorder="1" applyAlignment="1">
      <alignment horizontal="center" vertical="top" wrapText="1"/>
    </xf>
    <xf numFmtId="2" fontId="1" fillId="0" borderId="16" xfId="0" applyNumberFormat="1" applyFont="1" applyBorder="1" applyAlignment="1">
      <alignment horizontal="center" vertical="top"/>
    </xf>
    <xf numFmtId="193" fontId="1" fillId="0" borderId="20" xfId="0" applyNumberFormat="1" applyFont="1" applyBorder="1" applyAlignment="1">
      <alignment horizontal="center" vertical="top"/>
    </xf>
    <xf numFmtId="193" fontId="1" fillId="0" borderId="0" xfId="0" applyNumberFormat="1" applyFont="1" applyBorder="1" applyAlignment="1">
      <alignment horizontal="center" vertical="top"/>
    </xf>
    <xf numFmtId="2" fontId="1" fillId="0" borderId="20" xfId="0" applyNumberFormat="1" applyFont="1" applyBorder="1" applyAlignment="1">
      <alignment horizontal="center" vertical="top"/>
    </xf>
    <xf numFmtId="193" fontId="1" fillId="0" borderId="20" xfId="0" applyNumberFormat="1" applyFont="1" applyBorder="1" applyAlignment="1">
      <alignment horizontal="center" vertical="top" wrapText="1"/>
    </xf>
    <xf numFmtId="2" fontId="1" fillId="0" borderId="17" xfId="0" applyNumberFormat="1" applyFont="1" applyBorder="1" applyAlignment="1">
      <alignment horizontal="center" vertical="top"/>
    </xf>
    <xf numFmtId="193" fontId="1" fillId="0" borderId="21" xfId="0" applyNumberFormat="1" applyFont="1" applyBorder="1" applyAlignment="1">
      <alignment horizontal="center" vertical="top" wrapText="1"/>
    </xf>
    <xf numFmtId="193" fontId="1" fillId="0" borderId="21" xfId="0" applyNumberFormat="1" applyFont="1" applyBorder="1" applyAlignment="1">
      <alignment horizontal="center" vertical="top"/>
    </xf>
    <xf numFmtId="193" fontId="1" fillId="0" borderId="22" xfId="0" applyNumberFormat="1" applyFont="1" applyBorder="1" applyAlignment="1">
      <alignment horizontal="center" vertical="top"/>
    </xf>
    <xf numFmtId="2" fontId="1" fillId="0" borderId="21" xfId="0" applyNumberFormat="1" applyFont="1" applyBorder="1" applyAlignment="1">
      <alignment horizontal="center" vertical="top"/>
    </xf>
    <xf numFmtId="193" fontId="4" fillId="0" borderId="10" xfId="0" applyNumberFormat="1" applyFont="1" applyBorder="1" applyAlignment="1">
      <alignment horizontal="center" vertical="top"/>
    </xf>
    <xf numFmtId="193" fontId="4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/>
    </xf>
    <xf numFmtId="193" fontId="3" fillId="0" borderId="10" xfId="0" applyNumberFormat="1" applyFont="1" applyBorder="1" applyAlignment="1">
      <alignment horizontal="center" vertical="top"/>
    </xf>
    <xf numFmtId="193" fontId="3" fillId="0" borderId="12" xfId="0" applyNumberFormat="1" applyFont="1" applyBorder="1" applyAlignment="1">
      <alignment horizontal="center" vertical="top" wrapText="1"/>
    </xf>
    <xf numFmtId="193" fontId="1" fillId="0" borderId="14" xfId="0" applyNumberFormat="1" applyFont="1" applyBorder="1" applyAlignment="1">
      <alignment horizontal="center" vertical="top"/>
    </xf>
    <xf numFmtId="193" fontId="1" fillId="0" borderId="15" xfId="0" applyNumberFormat="1" applyFont="1" applyBorder="1" applyAlignment="1">
      <alignment horizontal="center" vertical="top"/>
    </xf>
    <xf numFmtId="2" fontId="1" fillId="0" borderId="14" xfId="0" applyNumberFormat="1" applyFont="1" applyBorder="1" applyAlignment="1">
      <alignment horizontal="center" vertical="top"/>
    </xf>
    <xf numFmtId="193" fontId="3" fillId="0" borderId="14" xfId="0" applyNumberFormat="1" applyFont="1" applyBorder="1" applyAlignment="1">
      <alignment horizontal="center" vertical="top"/>
    </xf>
    <xf numFmtId="193" fontId="3" fillId="0" borderId="15" xfId="0" applyNumberFormat="1" applyFont="1" applyBorder="1" applyAlignment="1">
      <alignment horizontal="center" vertical="top"/>
    </xf>
    <xf numFmtId="193" fontId="3" fillId="0" borderId="17" xfId="0" applyNumberFormat="1" applyFont="1" applyBorder="1" applyAlignment="1">
      <alignment horizontal="center" vertical="top" wrapText="1"/>
    </xf>
    <xf numFmtId="193" fontId="3" fillId="0" borderId="17" xfId="0" applyNumberFormat="1" applyFont="1" applyBorder="1" applyAlignment="1">
      <alignment horizontal="center" vertical="top"/>
    </xf>
    <xf numFmtId="193" fontId="3" fillId="0" borderId="19" xfId="0" applyNumberFormat="1" applyFont="1" applyBorder="1" applyAlignment="1">
      <alignment horizontal="center" vertical="top"/>
    </xf>
    <xf numFmtId="193" fontId="1" fillId="0" borderId="14" xfId="0" applyNumberFormat="1" applyFont="1" applyBorder="1" applyAlignment="1">
      <alignment horizontal="center" vertical="top" wrapText="1"/>
    </xf>
    <xf numFmtId="193" fontId="1" fillId="0" borderId="46" xfId="0" applyNumberFormat="1" applyFont="1" applyBorder="1" applyAlignment="1">
      <alignment horizontal="center" vertical="top"/>
    </xf>
    <xf numFmtId="193" fontId="3" fillId="0" borderId="32" xfId="0" applyNumberFormat="1" applyFont="1" applyBorder="1" applyAlignment="1">
      <alignment horizontal="center" vertical="top"/>
    </xf>
    <xf numFmtId="193" fontId="3" fillId="0" borderId="10" xfId="0" applyNumberFormat="1" applyFont="1" applyBorder="1" applyAlignment="1">
      <alignment horizontal="center" vertical="top" wrapText="1"/>
    </xf>
    <xf numFmtId="2" fontId="3" fillId="0" borderId="32" xfId="0" applyNumberFormat="1" applyFont="1" applyBorder="1" applyAlignment="1">
      <alignment horizontal="center" vertical="top"/>
    </xf>
    <xf numFmtId="193" fontId="4" fillId="0" borderId="20" xfId="0" applyNumberFormat="1" applyFont="1" applyBorder="1" applyAlignment="1">
      <alignment horizontal="center" vertical="top"/>
    </xf>
    <xf numFmtId="193" fontId="4" fillId="0" borderId="0" xfId="0" applyNumberFormat="1" applyFont="1" applyBorder="1" applyAlignment="1">
      <alignment horizontal="center" vertical="top"/>
    </xf>
    <xf numFmtId="0" fontId="1" fillId="0" borderId="40" xfId="0" applyFont="1" applyBorder="1" applyAlignment="1">
      <alignment vertical="top" wrapText="1"/>
    </xf>
    <xf numFmtId="188" fontId="1" fillId="0" borderId="21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vertical="center" wrapText="1"/>
    </xf>
    <xf numFmtId="193" fontId="1" fillId="0" borderId="21" xfId="0" applyNumberFormat="1" applyFont="1" applyBorder="1" applyAlignment="1">
      <alignment horizontal="center" vertical="center"/>
    </xf>
    <xf numFmtId="193" fontId="1" fillId="0" borderId="22" xfId="0" applyNumberFormat="1" applyFont="1" applyBorder="1" applyAlignment="1">
      <alignment horizontal="center" vertical="center"/>
    </xf>
    <xf numFmtId="193" fontId="1" fillId="0" borderId="17" xfId="0" applyNumberFormat="1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188" fontId="1" fillId="0" borderId="14" xfId="0" applyNumberFormat="1" applyFont="1" applyBorder="1" applyAlignment="1">
      <alignment horizontal="center" vertical="top"/>
    </xf>
    <xf numFmtId="188" fontId="1" fillId="0" borderId="17" xfId="0" applyNumberFormat="1" applyFont="1" applyBorder="1" applyAlignment="1">
      <alignment horizontal="center" vertical="top"/>
    </xf>
    <xf numFmtId="188" fontId="1" fillId="0" borderId="20" xfId="0" applyNumberFormat="1" applyFont="1" applyBorder="1" applyAlignment="1">
      <alignment horizontal="center" vertical="top"/>
    </xf>
    <xf numFmtId="193" fontId="4" fillId="0" borderId="25" xfId="0" applyNumberFormat="1" applyFont="1" applyBorder="1" applyAlignment="1">
      <alignment horizontal="center" vertical="top"/>
    </xf>
    <xf numFmtId="0" fontId="1" fillId="0" borderId="48" xfId="0" applyFont="1" applyBorder="1" applyAlignment="1">
      <alignment wrapText="1"/>
    </xf>
    <xf numFmtId="0" fontId="1" fillId="0" borderId="29" xfId="0" applyFont="1" applyFill="1" applyBorder="1" applyAlignment="1">
      <alignment wrapText="1"/>
    </xf>
    <xf numFmtId="188" fontId="1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 horizontal="justify" vertical="top"/>
    </xf>
    <xf numFmtId="193" fontId="4" fillId="0" borderId="0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top"/>
    </xf>
    <xf numFmtId="188" fontId="1" fillId="0" borderId="16" xfId="0" applyNumberFormat="1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49" fontId="1" fillId="0" borderId="21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0" fontId="4" fillId="0" borderId="20" xfId="0" applyFont="1" applyFill="1" applyBorder="1" applyAlignment="1">
      <alignment horizontal="center" vertical="top"/>
    </xf>
    <xf numFmtId="0" fontId="1" fillId="0" borderId="40" xfId="0" applyFont="1" applyBorder="1" applyAlignment="1">
      <alignment wrapText="1"/>
    </xf>
    <xf numFmtId="0" fontId="0" fillId="0" borderId="0" xfId="0" applyBorder="1" applyAlignment="1">
      <alignment/>
    </xf>
    <xf numFmtId="196" fontId="4" fillId="0" borderId="10" xfId="0" applyNumberFormat="1" applyFont="1" applyBorder="1" applyAlignment="1">
      <alignment horizontal="center" wrapText="1"/>
    </xf>
    <xf numFmtId="196" fontId="1" fillId="0" borderId="16" xfId="0" applyNumberFormat="1" applyFont="1" applyBorder="1" applyAlignment="1">
      <alignment horizontal="center" vertical="top"/>
    </xf>
    <xf numFmtId="196" fontId="1" fillId="0" borderId="20" xfId="0" applyNumberFormat="1" applyFont="1" applyBorder="1" applyAlignment="1">
      <alignment horizontal="center" vertical="top"/>
    </xf>
    <xf numFmtId="196" fontId="1" fillId="0" borderId="17" xfId="0" applyNumberFormat="1" applyFont="1" applyBorder="1" applyAlignment="1">
      <alignment horizontal="center" vertical="top"/>
    </xf>
    <xf numFmtId="196" fontId="1" fillId="0" borderId="21" xfId="0" applyNumberFormat="1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4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justify" vertical="top"/>
    </xf>
    <xf numFmtId="0" fontId="2" fillId="0" borderId="32" xfId="0" applyFont="1" applyBorder="1" applyAlignment="1">
      <alignment horizontal="justify" vertical="top"/>
    </xf>
    <xf numFmtId="0" fontId="4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3" fillId="0" borderId="13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zoomScaleSheetLayoutView="75" zoomScalePageLayoutView="0" workbookViewId="0" topLeftCell="A1">
      <selection activeCell="F11" sqref="F11"/>
    </sheetView>
  </sheetViews>
  <sheetFormatPr defaultColWidth="9.140625" defaultRowHeight="12.75"/>
  <cols>
    <col min="1" max="1" width="13.28125" style="0" customWidth="1"/>
    <col min="2" max="2" width="43.8515625" style="0" customWidth="1"/>
    <col min="3" max="3" width="11.421875" style="0" customWidth="1"/>
    <col min="4" max="4" width="7.7109375" style="0" customWidth="1"/>
    <col min="5" max="5" width="10.7109375" style="0" customWidth="1"/>
    <col min="6" max="6" width="7.57421875" style="0" customWidth="1"/>
    <col min="7" max="7" width="6.7109375" style="0" customWidth="1"/>
  </cols>
  <sheetData>
    <row r="1" spans="1:7" ht="15">
      <c r="A1" s="1"/>
      <c r="B1" s="1"/>
      <c r="C1" s="83"/>
      <c r="D1" s="83"/>
      <c r="E1" s="1" t="s">
        <v>108</v>
      </c>
      <c r="F1" s="1"/>
      <c r="G1" s="1"/>
    </row>
    <row r="2" spans="1:7" ht="15">
      <c r="A2" s="1"/>
      <c r="B2" s="177"/>
      <c r="C2" s="177"/>
      <c r="D2" s="177"/>
      <c r="E2" s="177"/>
      <c r="F2" s="177"/>
      <c r="G2" s="177"/>
    </row>
    <row r="3" spans="1:7" ht="15">
      <c r="A3" s="178" t="s">
        <v>103</v>
      </c>
      <c r="B3" s="178"/>
      <c r="C3" s="178"/>
      <c r="D3" s="178"/>
      <c r="E3" s="178"/>
      <c r="F3" s="178"/>
      <c r="G3" s="178"/>
    </row>
    <row r="4" spans="1:7" ht="12.75" customHeight="1">
      <c r="A4" s="178" t="s">
        <v>125</v>
      </c>
      <c r="B4" s="178"/>
      <c r="C4" s="178"/>
      <c r="D4" s="178"/>
      <c r="E4" s="178"/>
      <c r="F4" s="178"/>
      <c r="G4" s="178"/>
    </row>
    <row r="5" spans="1:7" ht="15.75" customHeight="1" thickBot="1">
      <c r="A5" s="1"/>
      <c r="B5" s="1"/>
      <c r="C5" s="1"/>
      <c r="D5" s="1"/>
      <c r="E5" s="179" t="s">
        <v>0</v>
      </c>
      <c r="F5" s="179"/>
      <c r="G5" s="179"/>
    </row>
    <row r="6" spans="1:7" ht="12.75" customHeight="1">
      <c r="A6" s="189" t="s">
        <v>1</v>
      </c>
      <c r="B6" s="189" t="s">
        <v>2</v>
      </c>
      <c r="C6" s="184" t="s">
        <v>84</v>
      </c>
      <c r="D6" s="184" t="s">
        <v>116</v>
      </c>
      <c r="E6" s="181" t="s">
        <v>3</v>
      </c>
      <c r="F6" s="184" t="s">
        <v>85</v>
      </c>
      <c r="G6" s="184" t="s">
        <v>117</v>
      </c>
    </row>
    <row r="7" spans="1:7" ht="12.75">
      <c r="A7" s="190"/>
      <c r="B7" s="190"/>
      <c r="C7" s="185"/>
      <c r="D7" s="185"/>
      <c r="E7" s="182"/>
      <c r="F7" s="185"/>
      <c r="G7" s="185"/>
    </row>
    <row r="8" spans="1:7" ht="65.25" customHeight="1" thickBot="1">
      <c r="A8" s="191"/>
      <c r="B8" s="191"/>
      <c r="C8" s="186"/>
      <c r="D8" s="186"/>
      <c r="E8" s="183"/>
      <c r="F8" s="186"/>
      <c r="G8" s="186"/>
    </row>
    <row r="9" spans="1:7" ht="26.25" customHeight="1" thickBot="1">
      <c r="A9" s="2" t="s">
        <v>4</v>
      </c>
      <c r="B9" s="82" t="s">
        <v>5</v>
      </c>
      <c r="C9" s="172">
        <f>C10+C11+C12+C14+C15+C16+C17+C18+C19+C20+C21+C22+C23+C24+C25+C26+C13</f>
        <v>420353.5</v>
      </c>
      <c r="D9" s="84">
        <f>D10+D11+D12+D14+D15+D16+D17+D18+D19+D20+D21+D22+D23+D24+D25+D26</f>
        <v>0</v>
      </c>
      <c r="E9" s="84">
        <f>E10+E11+E12+E14+E15+E16+E17+E18+E19+E20+E21+E22+E23+E24+E25+E26+E13</f>
        <v>90786.7</v>
      </c>
      <c r="F9" s="84">
        <f>E9/C9*100</f>
        <v>21.597702885785417</v>
      </c>
      <c r="G9" s="2"/>
    </row>
    <row r="10" spans="1:7" ht="19.5" customHeight="1">
      <c r="A10" s="163" t="s">
        <v>6</v>
      </c>
      <c r="B10" s="93" t="s">
        <v>7</v>
      </c>
      <c r="C10" s="173">
        <v>198665</v>
      </c>
      <c r="D10" s="111"/>
      <c r="E10" s="112">
        <v>53256.6</v>
      </c>
      <c r="F10" s="113">
        <f>E10/C10*100</f>
        <v>26.80723831575768</v>
      </c>
      <c r="G10" s="114"/>
    </row>
    <row r="11" spans="1:7" ht="29.25" customHeight="1">
      <c r="A11" s="155" t="s">
        <v>110</v>
      </c>
      <c r="B11" s="88" t="s">
        <v>121</v>
      </c>
      <c r="C11" s="174">
        <v>8919</v>
      </c>
      <c r="D11" s="115"/>
      <c r="E11" s="116">
        <v>1957.3</v>
      </c>
      <c r="F11" s="89">
        <f aca="true" t="shared" si="0" ref="F11:F25">E11/C11*100</f>
        <v>21.945285345890795</v>
      </c>
      <c r="G11" s="117"/>
    </row>
    <row r="12" spans="1:7" ht="28.5" customHeight="1">
      <c r="A12" s="164" t="s">
        <v>8</v>
      </c>
      <c r="B12" s="94" t="s">
        <v>9</v>
      </c>
      <c r="C12" s="175">
        <v>27556</v>
      </c>
      <c r="D12" s="86"/>
      <c r="E12" s="87">
        <v>6162.5</v>
      </c>
      <c r="F12" s="118">
        <f t="shared" si="0"/>
        <v>22.363550587893744</v>
      </c>
      <c r="G12" s="119"/>
    </row>
    <row r="13" spans="1:7" ht="30" customHeight="1">
      <c r="A13" s="164" t="s">
        <v>8</v>
      </c>
      <c r="B13" s="94" t="s">
        <v>123</v>
      </c>
      <c r="C13" s="175">
        <v>5510</v>
      </c>
      <c r="D13" s="86"/>
      <c r="E13" s="87">
        <v>1128.5</v>
      </c>
      <c r="F13" s="89">
        <f t="shared" si="0"/>
        <v>20.480943738656986</v>
      </c>
      <c r="G13" s="119"/>
    </row>
    <row r="14" spans="1:7" ht="16.5" customHeight="1">
      <c r="A14" s="165" t="s">
        <v>10</v>
      </c>
      <c r="B14" s="95" t="s">
        <v>11</v>
      </c>
      <c r="C14" s="175">
        <v>16</v>
      </c>
      <c r="D14" s="86"/>
      <c r="E14" s="87">
        <v>16.7</v>
      </c>
      <c r="F14" s="120">
        <f t="shared" si="0"/>
        <v>104.375</v>
      </c>
      <c r="G14" s="119"/>
    </row>
    <row r="15" spans="1:7" ht="29.25" customHeight="1">
      <c r="A15" s="165" t="s">
        <v>111</v>
      </c>
      <c r="B15" s="91" t="s">
        <v>112</v>
      </c>
      <c r="C15" s="175">
        <v>1976</v>
      </c>
      <c r="D15" s="86"/>
      <c r="E15" s="87">
        <v>592.4</v>
      </c>
      <c r="F15" s="89">
        <f t="shared" si="0"/>
        <v>29.979757085020243</v>
      </c>
      <c r="G15" s="119"/>
    </row>
    <row r="16" spans="1:7" ht="16.5" customHeight="1">
      <c r="A16" s="165" t="s">
        <v>12</v>
      </c>
      <c r="B16" s="96" t="s">
        <v>13</v>
      </c>
      <c r="C16" s="175">
        <v>12352</v>
      </c>
      <c r="D16" s="86"/>
      <c r="E16" s="87">
        <v>582.5</v>
      </c>
      <c r="F16" s="89">
        <f t="shared" si="0"/>
        <v>4.7158354922279795</v>
      </c>
      <c r="G16" s="119"/>
    </row>
    <row r="17" spans="1:7" ht="15">
      <c r="A17" s="164" t="s">
        <v>14</v>
      </c>
      <c r="B17" s="97" t="s">
        <v>15</v>
      </c>
      <c r="C17" s="175">
        <v>44193</v>
      </c>
      <c r="D17" s="86"/>
      <c r="E17" s="87">
        <v>9565.4</v>
      </c>
      <c r="F17" s="89">
        <f t="shared" si="0"/>
        <v>21.644604349105062</v>
      </c>
      <c r="G17" s="119"/>
    </row>
    <row r="18" spans="1:7" ht="15">
      <c r="A18" s="164" t="s">
        <v>16</v>
      </c>
      <c r="B18" s="97" t="s">
        <v>17</v>
      </c>
      <c r="C18" s="175">
        <v>6009</v>
      </c>
      <c r="D18" s="86"/>
      <c r="E18" s="87">
        <v>1333.4</v>
      </c>
      <c r="F18" s="118">
        <f t="shared" si="0"/>
        <v>22.19004826094192</v>
      </c>
      <c r="G18" s="119"/>
    </row>
    <row r="19" spans="1:7" ht="28.5" customHeight="1">
      <c r="A19" s="164" t="s">
        <v>18</v>
      </c>
      <c r="B19" s="94" t="s">
        <v>86</v>
      </c>
      <c r="C19" s="175">
        <v>0</v>
      </c>
      <c r="D19" s="86"/>
      <c r="E19" s="87"/>
      <c r="F19" s="89">
        <v>0</v>
      </c>
      <c r="G19" s="119"/>
    </row>
    <row r="20" spans="1:7" ht="44.25" customHeight="1">
      <c r="A20" s="164" t="s">
        <v>19</v>
      </c>
      <c r="B20" s="94" t="s">
        <v>87</v>
      </c>
      <c r="C20" s="175">
        <v>96588.5</v>
      </c>
      <c r="D20" s="86"/>
      <c r="E20" s="87">
        <v>10996.2</v>
      </c>
      <c r="F20" s="89">
        <f t="shared" si="0"/>
        <v>11.384585121417148</v>
      </c>
      <c r="G20" s="119"/>
    </row>
    <row r="21" spans="1:7" ht="30" customHeight="1">
      <c r="A21" s="164" t="s">
        <v>20</v>
      </c>
      <c r="B21" s="94" t="s">
        <v>21</v>
      </c>
      <c r="C21" s="175">
        <v>642</v>
      </c>
      <c r="D21" s="86"/>
      <c r="E21" s="87">
        <v>491.3</v>
      </c>
      <c r="F21" s="89">
        <f t="shared" si="0"/>
        <v>76.52647975077882</v>
      </c>
      <c r="G21" s="119"/>
    </row>
    <row r="22" spans="1:7" ht="30">
      <c r="A22" s="108" t="s">
        <v>22</v>
      </c>
      <c r="B22" s="98" t="s">
        <v>23</v>
      </c>
      <c r="C22" s="175">
        <v>1665</v>
      </c>
      <c r="D22" s="86"/>
      <c r="E22" s="87">
        <v>333.8</v>
      </c>
      <c r="F22" s="89">
        <f t="shared" si="0"/>
        <v>20.04804804804805</v>
      </c>
      <c r="G22" s="119"/>
    </row>
    <row r="23" spans="1:7" ht="30">
      <c r="A23" s="108" t="s">
        <v>24</v>
      </c>
      <c r="B23" s="94" t="s">
        <v>25</v>
      </c>
      <c r="C23" s="175">
        <v>12115</v>
      </c>
      <c r="D23" s="86"/>
      <c r="E23" s="87">
        <v>3416</v>
      </c>
      <c r="F23" s="89">
        <f t="shared" si="0"/>
        <v>28.196450680974</v>
      </c>
      <c r="G23" s="119"/>
    </row>
    <row r="24" spans="1:7" ht="15">
      <c r="A24" s="165" t="s">
        <v>26</v>
      </c>
      <c r="B24" s="94" t="s">
        <v>27</v>
      </c>
      <c r="C24" s="175">
        <v>0</v>
      </c>
      <c r="D24" s="86"/>
      <c r="E24" s="87">
        <v>0</v>
      </c>
      <c r="F24" s="89">
        <v>0</v>
      </c>
      <c r="G24" s="119"/>
    </row>
    <row r="25" spans="1:7" ht="15.75" customHeight="1">
      <c r="A25" s="108" t="s">
        <v>28</v>
      </c>
      <c r="B25" s="94" t="s">
        <v>29</v>
      </c>
      <c r="C25" s="175">
        <v>4147</v>
      </c>
      <c r="D25" s="86"/>
      <c r="E25" s="87">
        <v>954.1</v>
      </c>
      <c r="F25" s="89">
        <f t="shared" si="0"/>
        <v>23.006993006993007</v>
      </c>
      <c r="G25" s="119"/>
    </row>
    <row r="26" spans="1:7" ht="15.75" thickBot="1">
      <c r="A26" s="166" t="s">
        <v>30</v>
      </c>
      <c r="B26" s="99" t="s">
        <v>31</v>
      </c>
      <c r="C26" s="176">
        <v>0</v>
      </c>
      <c r="D26" s="121"/>
      <c r="E26" s="122">
        <v>0</v>
      </c>
      <c r="F26" s="118"/>
      <c r="G26" s="123"/>
    </row>
    <row r="27" spans="1:7" ht="21" customHeight="1" thickBot="1">
      <c r="A27" s="167" t="s">
        <v>32</v>
      </c>
      <c r="B27" s="100" t="s">
        <v>33</v>
      </c>
      <c r="C27" s="124">
        <f>C28+C37+C38</f>
        <v>935927.5</v>
      </c>
      <c r="D27" s="124">
        <f>D28+D37+D38</f>
        <v>0</v>
      </c>
      <c r="E27" s="124">
        <f>E28+E37+E38</f>
        <v>242632.19999999998</v>
      </c>
      <c r="F27" s="125">
        <f>E27/C27*100</f>
        <v>25.92425161136947</v>
      </c>
      <c r="G27" s="126"/>
    </row>
    <row r="28" spans="1:7" ht="28.5" customHeight="1" thickBot="1">
      <c r="A28" s="168" t="s">
        <v>34</v>
      </c>
      <c r="B28" s="101" t="s">
        <v>35</v>
      </c>
      <c r="C28" s="127">
        <f>C29+C31+C34+C35</f>
        <v>937060.8</v>
      </c>
      <c r="D28" s="127">
        <f>D29+D31+D34+D35</f>
        <v>0</v>
      </c>
      <c r="E28" s="127">
        <f>E29+E31+E34+E35</f>
        <v>243755.4</v>
      </c>
      <c r="F28" s="128">
        <f>E28/C28*100</f>
        <v>26.012762458956768</v>
      </c>
      <c r="G28" s="126"/>
    </row>
    <row r="29" spans="1:7" ht="30">
      <c r="A29" s="107" t="s">
        <v>36</v>
      </c>
      <c r="B29" s="102" t="s">
        <v>88</v>
      </c>
      <c r="C29" s="129">
        <v>0</v>
      </c>
      <c r="D29" s="129"/>
      <c r="E29" s="130">
        <v>0</v>
      </c>
      <c r="F29" s="113">
        <v>0</v>
      </c>
      <c r="G29" s="131"/>
    </row>
    <row r="30" spans="1:7" ht="30" customHeight="1">
      <c r="A30" s="107" t="s">
        <v>90</v>
      </c>
      <c r="B30" s="92" t="s">
        <v>89</v>
      </c>
      <c r="C30" s="132">
        <v>0</v>
      </c>
      <c r="D30" s="132"/>
      <c r="E30" s="133">
        <v>0</v>
      </c>
      <c r="F30" s="134">
        <v>0</v>
      </c>
      <c r="G30" s="131"/>
    </row>
    <row r="31" spans="1:7" ht="43.5" customHeight="1" thickBot="1">
      <c r="A31" s="108" t="s">
        <v>37</v>
      </c>
      <c r="B31" s="94" t="s">
        <v>126</v>
      </c>
      <c r="C31" s="86">
        <v>439735.3</v>
      </c>
      <c r="D31" s="86"/>
      <c r="E31" s="87">
        <v>112179.6</v>
      </c>
      <c r="F31" s="89">
        <f>E31/C31*100</f>
        <v>25.510710647973905</v>
      </c>
      <c r="G31" s="119"/>
    </row>
    <row r="32" spans="1:10" ht="60.75" thickBot="1">
      <c r="A32" s="108" t="s">
        <v>91</v>
      </c>
      <c r="B32" s="94" t="s">
        <v>92</v>
      </c>
      <c r="C32" s="135">
        <v>938.6</v>
      </c>
      <c r="D32" s="135"/>
      <c r="E32" s="136">
        <v>938.6</v>
      </c>
      <c r="F32" s="89">
        <v>0</v>
      </c>
      <c r="G32" s="119"/>
      <c r="J32" s="90"/>
    </row>
    <row r="33" spans="1:7" ht="12.75" customHeight="1" hidden="1">
      <c r="A33" s="108"/>
      <c r="B33" s="97"/>
      <c r="C33" s="86"/>
      <c r="D33" s="86"/>
      <c r="E33" s="87">
        <v>148733.9</v>
      </c>
      <c r="F33" s="118" t="e">
        <f>E33/C33*100</f>
        <v>#DIV/0!</v>
      </c>
      <c r="G33" s="119"/>
    </row>
    <row r="34" spans="1:7" ht="30" customHeight="1">
      <c r="A34" s="108" t="s">
        <v>38</v>
      </c>
      <c r="B34" s="97" t="s">
        <v>127</v>
      </c>
      <c r="C34" s="86">
        <v>478748.5</v>
      </c>
      <c r="D34" s="86"/>
      <c r="E34" s="87">
        <v>131575.8</v>
      </c>
      <c r="F34" s="137">
        <f>E34/C34*100</f>
        <v>27.48328193195383</v>
      </c>
      <c r="G34" s="119"/>
    </row>
    <row r="35" spans="1:7" ht="21" customHeight="1">
      <c r="A35" s="108" t="s">
        <v>39</v>
      </c>
      <c r="B35" s="103" t="s">
        <v>115</v>
      </c>
      <c r="C35" s="86">
        <v>18577</v>
      </c>
      <c r="D35" s="86"/>
      <c r="E35" s="138">
        <v>0</v>
      </c>
      <c r="F35" s="89">
        <v>0</v>
      </c>
      <c r="G35" s="119"/>
    </row>
    <row r="36" spans="1:7" ht="30.75" customHeight="1" thickBot="1">
      <c r="A36" s="109" t="s">
        <v>40</v>
      </c>
      <c r="B36" s="104" t="s">
        <v>93</v>
      </c>
      <c r="C36" s="121">
        <v>0</v>
      </c>
      <c r="D36" s="121"/>
      <c r="E36" s="116">
        <v>0</v>
      </c>
      <c r="F36" s="118">
        <v>0</v>
      </c>
      <c r="G36" s="123"/>
    </row>
    <row r="37" spans="1:9" ht="91.5" customHeight="1" thickBot="1">
      <c r="A37" s="110" t="s">
        <v>113</v>
      </c>
      <c r="B37" s="106" t="s">
        <v>114</v>
      </c>
      <c r="C37" s="139">
        <v>0</v>
      </c>
      <c r="D37" s="127"/>
      <c r="E37" s="127">
        <v>12.5</v>
      </c>
      <c r="F37" s="140">
        <v>0</v>
      </c>
      <c r="G37" s="141"/>
      <c r="I37" s="171"/>
    </row>
    <row r="38" spans="1:9" ht="60" customHeight="1" thickBot="1">
      <c r="A38" s="110" t="s">
        <v>94</v>
      </c>
      <c r="B38" s="106" t="s">
        <v>95</v>
      </c>
      <c r="C38" s="127">
        <v>-1133.3</v>
      </c>
      <c r="D38" s="127"/>
      <c r="E38" s="127">
        <v>-1135.7</v>
      </c>
      <c r="F38" s="140">
        <v>0</v>
      </c>
      <c r="G38" s="141"/>
      <c r="I38" s="171"/>
    </row>
    <row r="39" spans="1:7" ht="29.25" customHeight="1" thickBot="1">
      <c r="A39" s="169" t="s">
        <v>41</v>
      </c>
      <c r="B39" s="105" t="s">
        <v>42</v>
      </c>
      <c r="C39" s="142">
        <v>0</v>
      </c>
      <c r="D39" s="142"/>
      <c r="E39" s="143">
        <v>0</v>
      </c>
      <c r="F39" s="118">
        <v>0</v>
      </c>
      <c r="G39" s="117"/>
    </row>
    <row r="40" spans="1:7" ht="18" customHeight="1" thickBot="1">
      <c r="A40" s="187" t="s">
        <v>43</v>
      </c>
      <c r="B40" s="188"/>
      <c r="C40" s="124">
        <f>C9+C27</f>
        <v>1356281</v>
      </c>
      <c r="D40" s="124">
        <f>D9+D27</f>
        <v>0</v>
      </c>
      <c r="E40" s="124">
        <f>E9+E27</f>
        <v>333418.89999999997</v>
      </c>
      <c r="F40" s="125">
        <f>E40/C40*100</f>
        <v>24.583320123189807</v>
      </c>
      <c r="G40" s="126"/>
    </row>
    <row r="41" spans="1:7" ht="18" customHeight="1">
      <c r="A41" s="160"/>
      <c r="B41" s="160"/>
      <c r="C41" s="143"/>
      <c r="D41" s="143"/>
      <c r="E41" s="143"/>
      <c r="F41" s="161"/>
      <c r="G41" s="162"/>
    </row>
    <row r="42" spans="1:7" ht="18" customHeight="1">
      <c r="A42" s="160"/>
      <c r="B42" s="160"/>
      <c r="C42" s="143"/>
      <c r="D42" s="143"/>
      <c r="E42" s="143"/>
      <c r="F42" s="161"/>
      <c r="G42" s="162"/>
    </row>
    <row r="43" spans="1:7" ht="18" customHeight="1">
      <c r="A43" s="160"/>
      <c r="B43" s="160"/>
      <c r="C43" s="143"/>
      <c r="D43" s="143"/>
      <c r="E43" s="143"/>
      <c r="F43" s="161"/>
      <c r="G43" s="162"/>
    </row>
    <row r="44" spans="1:7" ht="18" customHeight="1">
      <c r="A44" s="160"/>
      <c r="B44" s="160"/>
      <c r="C44" s="143"/>
      <c r="D44" s="143"/>
      <c r="E44" s="143"/>
      <c r="F44" s="161"/>
      <c r="G44" s="162"/>
    </row>
    <row r="45" spans="1:7" ht="14.25" customHeight="1">
      <c r="A45" s="1"/>
      <c r="B45" s="1"/>
      <c r="C45" s="1"/>
      <c r="D45" s="1"/>
      <c r="E45" s="1"/>
      <c r="F45" s="1"/>
      <c r="G45" s="1"/>
    </row>
    <row r="46" spans="1:7" ht="15" hidden="1">
      <c r="A46" s="1"/>
      <c r="B46" s="1"/>
      <c r="C46" s="1"/>
      <c r="D46" s="1"/>
      <c r="E46" s="1"/>
      <c r="F46" s="1"/>
      <c r="G46" s="1"/>
    </row>
    <row r="47" spans="1:7" ht="15">
      <c r="A47" s="180"/>
      <c r="B47" s="180"/>
      <c r="C47" s="1"/>
      <c r="D47" s="1"/>
      <c r="E47" s="1"/>
      <c r="F47" s="1"/>
      <c r="G47" s="1"/>
    </row>
    <row r="48" spans="1:7" ht="15">
      <c r="A48" s="1"/>
      <c r="B48" s="1"/>
      <c r="C48" s="1"/>
      <c r="D48" s="1"/>
      <c r="E48" s="1"/>
      <c r="F48" s="1"/>
      <c r="G48" s="1"/>
    </row>
    <row r="49" spans="1:7" ht="15">
      <c r="A49" s="1"/>
      <c r="B49" s="1"/>
      <c r="C49" s="1"/>
      <c r="D49" s="1"/>
      <c r="E49" s="1"/>
      <c r="F49" s="1"/>
      <c r="G49" s="1"/>
    </row>
    <row r="50" spans="1:7" ht="15">
      <c r="A50" s="1"/>
      <c r="B50" s="1"/>
      <c r="C50" s="1"/>
      <c r="D50" s="1"/>
      <c r="E50" s="1"/>
      <c r="F50" s="1"/>
      <c r="G50" s="1"/>
    </row>
    <row r="51" spans="1:7" ht="15">
      <c r="A51" s="1"/>
      <c r="B51" s="1"/>
      <c r="C51" s="1"/>
      <c r="D51" s="1"/>
      <c r="E51" s="1"/>
      <c r="F51" s="1"/>
      <c r="G51" s="1"/>
    </row>
    <row r="52" ht="15">
      <c r="B52" s="1"/>
    </row>
  </sheetData>
  <sheetProtection/>
  <mergeCells count="13">
    <mergeCell ref="B6:B8"/>
    <mergeCell ref="C6:C8"/>
    <mergeCell ref="D6:D8"/>
    <mergeCell ref="B2:G2"/>
    <mergeCell ref="A3:G3"/>
    <mergeCell ref="A4:G4"/>
    <mergeCell ref="E5:G5"/>
    <mergeCell ref="A47:B47"/>
    <mergeCell ref="E6:E8"/>
    <mergeCell ref="F6:F8"/>
    <mergeCell ref="G6:G8"/>
    <mergeCell ref="A40:B40"/>
    <mergeCell ref="A6:A8"/>
  </mergeCells>
  <printOptions/>
  <pageMargins left="0.57" right="0.23" top="0.46" bottom="0.58" header="0.21" footer="0.3"/>
  <pageSetup horizontalDpi="600" verticalDpi="600" orientation="portrait" paperSize="9" scale="96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PageLayoutView="0" workbookViewId="0" topLeftCell="A1">
      <selection activeCell="A3" sqref="A3:G3"/>
    </sheetView>
  </sheetViews>
  <sheetFormatPr defaultColWidth="9.140625" defaultRowHeight="12.75"/>
  <cols>
    <col min="1" max="1" width="5.8515625" style="0" customWidth="1"/>
    <col min="2" max="2" width="62.7109375" style="0" customWidth="1"/>
    <col min="3" max="3" width="11.28125" style="0" customWidth="1"/>
    <col min="4" max="4" width="1.1484375" style="0" hidden="1" customWidth="1"/>
    <col min="5" max="5" width="11.00390625" style="0" customWidth="1"/>
    <col min="6" max="6" width="6.7109375" style="0" hidden="1" customWidth="1"/>
    <col min="7" max="7" width="8.8515625" style="0" customWidth="1"/>
  </cols>
  <sheetData>
    <row r="1" spans="1:7" ht="15">
      <c r="A1" s="1"/>
      <c r="B1" s="1"/>
      <c r="C1" s="1"/>
      <c r="D1" s="1"/>
      <c r="E1" s="1" t="s">
        <v>44</v>
      </c>
      <c r="F1" s="1"/>
      <c r="G1" s="1"/>
    </row>
    <row r="2" spans="1:7" ht="18" customHeight="1">
      <c r="A2" s="1"/>
      <c r="B2" s="192"/>
      <c r="C2" s="192"/>
      <c r="D2" s="192"/>
      <c r="E2" s="192"/>
      <c r="F2" s="192"/>
      <c r="G2" s="192"/>
    </row>
    <row r="3" spans="1:7" ht="15">
      <c r="A3" s="178" t="s">
        <v>103</v>
      </c>
      <c r="B3" s="178"/>
      <c r="C3" s="178"/>
      <c r="D3" s="178"/>
      <c r="E3" s="178"/>
      <c r="F3" s="178"/>
      <c r="G3" s="178"/>
    </row>
    <row r="4" spans="1:7" ht="15">
      <c r="A4" s="178" t="s">
        <v>124</v>
      </c>
      <c r="B4" s="178"/>
      <c r="C4" s="178"/>
      <c r="D4" s="178"/>
      <c r="E4" s="178"/>
      <c r="F4" s="178"/>
      <c r="G4" s="178"/>
    </row>
    <row r="5" spans="1:7" ht="15.75" thickBot="1">
      <c r="A5" s="1"/>
      <c r="B5" s="1"/>
      <c r="C5" s="1"/>
      <c r="D5" s="1"/>
      <c r="E5" s="193" t="s">
        <v>45</v>
      </c>
      <c r="F5" s="193"/>
      <c r="G5" s="193"/>
    </row>
    <row r="6" spans="1:7" ht="91.5" customHeight="1" thickBot="1">
      <c r="A6" s="3" t="s">
        <v>46</v>
      </c>
      <c r="B6" s="3" t="s">
        <v>47</v>
      </c>
      <c r="C6" s="3" t="s">
        <v>82</v>
      </c>
      <c r="D6" s="150" t="s">
        <v>48</v>
      </c>
      <c r="E6" s="3" t="s">
        <v>49</v>
      </c>
      <c r="F6" s="3" t="s">
        <v>50</v>
      </c>
      <c r="G6" s="3" t="s">
        <v>83</v>
      </c>
    </row>
    <row r="7" spans="1:7" ht="15" thickBot="1">
      <c r="A7" s="45">
        <v>100</v>
      </c>
      <c r="B7" s="51" t="s">
        <v>51</v>
      </c>
      <c r="C7" s="7">
        <f>C8+C9+C10+C12+C13+C14+C15+C11</f>
        <v>85191.5</v>
      </c>
      <c r="D7" s="7">
        <f>D8+D9+D10+D12+D13+D14+D15</f>
        <v>0</v>
      </c>
      <c r="E7" s="7">
        <f>E8+E9+E10+E12+E13+E14+E15</f>
        <v>19322.7</v>
      </c>
      <c r="F7" s="7">
        <f>F8+F9+F10+F12+F13+F14+F15</f>
        <v>0</v>
      </c>
      <c r="G7" s="7">
        <f>E7/C7%</f>
        <v>22.68148817663734</v>
      </c>
    </row>
    <row r="8" spans="1:7" ht="15">
      <c r="A8" s="8">
        <v>102</v>
      </c>
      <c r="B8" s="9" t="s">
        <v>80</v>
      </c>
      <c r="C8" s="10">
        <v>2050</v>
      </c>
      <c r="D8" s="11"/>
      <c r="E8" s="10">
        <v>405.9</v>
      </c>
      <c r="F8" s="11"/>
      <c r="G8" s="12">
        <f aca="true" t="shared" si="0" ref="G8:G21">E8/C8%</f>
        <v>19.799999999999997</v>
      </c>
    </row>
    <row r="9" spans="1:7" ht="30">
      <c r="A9" s="13">
        <v>103</v>
      </c>
      <c r="B9" s="14" t="s">
        <v>52</v>
      </c>
      <c r="C9" s="15">
        <v>3339.6</v>
      </c>
      <c r="D9" s="16"/>
      <c r="E9" s="15">
        <v>666.3</v>
      </c>
      <c r="F9" s="16"/>
      <c r="G9" s="15">
        <f t="shared" si="0"/>
        <v>19.95149119655048</v>
      </c>
    </row>
    <row r="10" spans="1:7" ht="30">
      <c r="A10" s="13">
        <v>104</v>
      </c>
      <c r="B10" s="14" t="s">
        <v>81</v>
      </c>
      <c r="C10" s="15">
        <v>33041.8</v>
      </c>
      <c r="D10" s="16"/>
      <c r="E10" s="15">
        <v>7957.5</v>
      </c>
      <c r="F10" s="16"/>
      <c r="G10" s="17">
        <f t="shared" si="0"/>
        <v>24.083131064288263</v>
      </c>
    </row>
    <row r="11" spans="1:7" ht="15">
      <c r="A11" s="18">
        <v>105</v>
      </c>
      <c r="B11" s="170" t="s">
        <v>119</v>
      </c>
      <c r="C11" s="19">
        <v>31.6</v>
      </c>
      <c r="D11" s="20"/>
      <c r="E11" s="19">
        <v>0</v>
      </c>
      <c r="F11" s="20"/>
      <c r="G11" s="15">
        <v>0</v>
      </c>
    </row>
    <row r="12" spans="1:7" ht="45" customHeight="1">
      <c r="A12" s="18">
        <v>106</v>
      </c>
      <c r="B12" s="144" t="s">
        <v>106</v>
      </c>
      <c r="C12" s="19">
        <v>12192.7</v>
      </c>
      <c r="D12" s="20"/>
      <c r="E12" s="19">
        <v>3008.8</v>
      </c>
      <c r="F12" s="20"/>
      <c r="G12" s="15">
        <f t="shared" si="0"/>
        <v>24.677060864287647</v>
      </c>
    </row>
    <row r="13" spans="1:7" ht="21" customHeight="1">
      <c r="A13" s="145">
        <v>107</v>
      </c>
      <c r="B13" s="146" t="s">
        <v>118</v>
      </c>
      <c r="C13" s="147">
        <v>0</v>
      </c>
      <c r="D13" s="148"/>
      <c r="E13" s="147">
        <v>0</v>
      </c>
      <c r="F13" s="148"/>
      <c r="G13" s="149">
        <v>0</v>
      </c>
    </row>
    <row r="14" spans="1:7" ht="15">
      <c r="A14" s="18">
        <v>111</v>
      </c>
      <c r="B14" s="21" t="s">
        <v>107</v>
      </c>
      <c r="C14" s="19">
        <v>347.2</v>
      </c>
      <c r="D14" s="20"/>
      <c r="E14" s="19">
        <v>0</v>
      </c>
      <c r="F14" s="20"/>
      <c r="G14" s="15">
        <f t="shared" si="0"/>
        <v>0</v>
      </c>
    </row>
    <row r="15" spans="1:7" ht="15.75" thickBot="1">
      <c r="A15" s="22">
        <v>113</v>
      </c>
      <c r="B15" s="23" t="s">
        <v>54</v>
      </c>
      <c r="C15" s="24">
        <v>34188.6</v>
      </c>
      <c r="D15" s="25"/>
      <c r="E15" s="24">
        <v>7284.2</v>
      </c>
      <c r="F15" s="25"/>
      <c r="G15" s="24">
        <f t="shared" si="0"/>
        <v>21.305932386819</v>
      </c>
    </row>
    <row r="16" spans="1:7" ht="29.25" thickBot="1">
      <c r="A16" s="26">
        <v>300</v>
      </c>
      <c r="B16" s="27" t="s">
        <v>120</v>
      </c>
      <c r="C16" s="124">
        <f>C17+C18+C19</f>
        <v>14951</v>
      </c>
      <c r="D16" s="124">
        <f>D17+D18+D19</f>
        <v>0</v>
      </c>
      <c r="E16" s="124">
        <f>E17+E18+E19</f>
        <v>2632.1</v>
      </c>
      <c r="F16" s="156"/>
      <c r="G16" s="124">
        <f t="shared" si="0"/>
        <v>17.60484248545248</v>
      </c>
    </row>
    <row r="17" spans="1:7" ht="30" customHeight="1">
      <c r="A17" s="153">
        <v>309</v>
      </c>
      <c r="B17" s="151" t="s">
        <v>96</v>
      </c>
      <c r="C17" s="129">
        <v>12072</v>
      </c>
      <c r="D17" s="130"/>
      <c r="E17" s="129">
        <v>2111</v>
      </c>
      <c r="F17" s="130"/>
      <c r="G17" s="129">
        <f t="shared" si="0"/>
        <v>17.48674618952949</v>
      </c>
    </row>
    <row r="18" spans="1:7" ht="15">
      <c r="A18" s="154">
        <v>310</v>
      </c>
      <c r="B18" s="151" t="s">
        <v>55</v>
      </c>
      <c r="C18" s="86">
        <v>1885</v>
      </c>
      <c r="D18" s="87"/>
      <c r="E18" s="86">
        <v>341.1</v>
      </c>
      <c r="F18" s="87"/>
      <c r="G18" s="86">
        <f t="shared" si="0"/>
        <v>18.09549071618037</v>
      </c>
    </row>
    <row r="19" spans="1:7" ht="30.75" thickBot="1">
      <c r="A19" s="155">
        <v>314</v>
      </c>
      <c r="B19" s="152" t="s">
        <v>97</v>
      </c>
      <c r="C19" s="115">
        <v>994</v>
      </c>
      <c r="D19" s="116"/>
      <c r="E19" s="115">
        <v>180</v>
      </c>
      <c r="F19" s="116"/>
      <c r="G19" s="115">
        <f t="shared" si="0"/>
        <v>18.108651911468815</v>
      </c>
    </row>
    <row r="20" spans="1:7" ht="15" thickBot="1">
      <c r="A20" s="26">
        <v>400</v>
      </c>
      <c r="B20" s="34" t="s">
        <v>56</v>
      </c>
      <c r="C20" s="7">
        <f>C21+C22+C23+C24+C25+C26+C27</f>
        <v>73413.5</v>
      </c>
      <c r="D20" s="7">
        <f>D21+D22+D23+D24+D25+D26+D27</f>
        <v>0</v>
      </c>
      <c r="E20" s="7">
        <f>E21+E22+E23+E24+E25+E26+E27</f>
        <v>5310.599999999999</v>
      </c>
      <c r="F20" s="28"/>
      <c r="G20" s="7">
        <f t="shared" si="0"/>
        <v>7.233819392890952</v>
      </c>
    </row>
    <row r="21" spans="1:7" ht="15">
      <c r="A21" s="35">
        <v>405</v>
      </c>
      <c r="B21" s="157" t="s">
        <v>57</v>
      </c>
      <c r="C21" s="12">
        <v>1240.6</v>
      </c>
      <c r="D21" s="36"/>
      <c r="E21" s="12">
        <v>0</v>
      </c>
      <c r="F21" s="36"/>
      <c r="G21" s="12">
        <f t="shared" si="0"/>
        <v>0</v>
      </c>
    </row>
    <row r="22" spans="1:7" ht="15">
      <c r="A22" s="29">
        <v>406</v>
      </c>
      <c r="B22" s="85" t="s">
        <v>58</v>
      </c>
      <c r="C22" s="30">
        <v>1908.2</v>
      </c>
      <c r="D22" s="31"/>
      <c r="E22" s="30">
        <v>0</v>
      </c>
      <c r="F22" s="31"/>
      <c r="G22" s="17">
        <f aca="true" t="shared" si="1" ref="G22:G31">E22/C22%</f>
        <v>0</v>
      </c>
    </row>
    <row r="23" spans="1:7" ht="15">
      <c r="A23" s="29">
        <v>407</v>
      </c>
      <c r="B23" s="9" t="s">
        <v>59</v>
      </c>
      <c r="C23" s="30">
        <v>456.5</v>
      </c>
      <c r="D23" s="31"/>
      <c r="E23" s="30">
        <v>0</v>
      </c>
      <c r="F23" s="31"/>
      <c r="G23" s="15">
        <f t="shared" si="1"/>
        <v>0</v>
      </c>
    </row>
    <row r="24" spans="1:7" ht="15">
      <c r="A24" s="32">
        <v>408</v>
      </c>
      <c r="B24" s="38" t="s">
        <v>60</v>
      </c>
      <c r="C24" s="39">
        <v>0</v>
      </c>
      <c r="D24" s="33"/>
      <c r="E24" s="17">
        <v>0</v>
      </c>
      <c r="F24" s="33"/>
      <c r="G24" s="15">
        <v>0</v>
      </c>
    </row>
    <row r="25" spans="1:7" ht="15">
      <c r="A25" s="13">
        <v>409</v>
      </c>
      <c r="B25" s="158" t="s">
        <v>98</v>
      </c>
      <c r="C25" s="40">
        <v>63480.1</v>
      </c>
      <c r="D25" s="41"/>
      <c r="E25" s="42">
        <v>4595.3</v>
      </c>
      <c r="F25" s="42"/>
      <c r="G25" s="15">
        <f t="shared" si="1"/>
        <v>7.238961501320888</v>
      </c>
    </row>
    <row r="26" spans="1:7" ht="15">
      <c r="A26" s="13">
        <v>410</v>
      </c>
      <c r="B26" s="158" t="s">
        <v>99</v>
      </c>
      <c r="C26" s="40">
        <v>813.6</v>
      </c>
      <c r="D26" s="41"/>
      <c r="E26" s="42">
        <v>314.4</v>
      </c>
      <c r="F26" s="43"/>
      <c r="G26" s="19">
        <f t="shared" si="1"/>
        <v>38.643067846607664</v>
      </c>
    </row>
    <row r="27" spans="1:10" ht="15.75" thickBot="1">
      <c r="A27" s="159">
        <v>412</v>
      </c>
      <c r="B27" s="44" t="s">
        <v>61</v>
      </c>
      <c r="C27" s="39">
        <v>5514.5</v>
      </c>
      <c r="D27" s="33"/>
      <c r="E27" s="17">
        <v>400.9</v>
      </c>
      <c r="F27" s="33"/>
      <c r="G27" s="24">
        <f t="shared" si="1"/>
        <v>7.2699247438571035</v>
      </c>
      <c r="J27" t="s">
        <v>122</v>
      </c>
    </row>
    <row r="28" spans="1:7" ht="15" thickBot="1">
      <c r="A28" s="45">
        <v>500</v>
      </c>
      <c r="B28" s="46" t="s">
        <v>62</v>
      </c>
      <c r="C28" s="47">
        <f>C29+C30+C31+C32</f>
        <v>59046</v>
      </c>
      <c r="D28" s="47">
        <f>D29+D30+D31</f>
        <v>0</v>
      </c>
      <c r="E28" s="47">
        <f>E29+E30+E31</f>
        <v>3324.8</v>
      </c>
      <c r="F28" s="28"/>
      <c r="G28" s="7">
        <f t="shared" si="1"/>
        <v>5.630864072079396</v>
      </c>
    </row>
    <row r="29" spans="1:7" ht="15">
      <c r="A29" s="13">
        <v>501</v>
      </c>
      <c r="B29" s="48" t="s">
        <v>63</v>
      </c>
      <c r="C29" s="40">
        <v>7909.1</v>
      </c>
      <c r="D29" s="16"/>
      <c r="E29" s="15">
        <v>0</v>
      </c>
      <c r="F29" s="16"/>
      <c r="G29" s="12">
        <f t="shared" si="1"/>
        <v>0</v>
      </c>
    </row>
    <row r="30" spans="1:7" ht="15">
      <c r="A30" s="13">
        <v>502</v>
      </c>
      <c r="B30" s="48" t="s">
        <v>64</v>
      </c>
      <c r="C30" s="40">
        <v>22725.2</v>
      </c>
      <c r="D30" s="16"/>
      <c r="E30" s="15">
        <v>0</v>
      </c>
      <c r="F30" s="16"/>
      <c r="G30" s="17">
        <f t="shared" si="1"/>
        <v>0</v>
      </c>
    </row>
    <row r="31" spans="1:7" ht="15">
      <c r="A31" s="18">
        <v>503</v>
      </c>
      <c r="B31" s="49" t="s">
        <v>65</v>
      </c>
      <c r="C31" s="19">
        <v>28390.7</v>
      </c>
      <c r="D31" s="20"/>
      <c r="E31" s="19">
        <v>3324.8</v>
      </c>
      <c r="F31" s="20"/>
      <c r="G31" s="15">
        <f t="shared" si="1"/>
        <v>11.710877153434048</v>
      </c>
    </row>
    <row r="32" spans="1:7" ht="15.75" thickBot="1">
      <c r="A32" s="18">
        <v>505</v>
      </c>
      <c r="B32" s="49" t="s">
        <v>66</v>
      </c>
      <c r="C32" s="19">
        <v>21</v>
      </c>
      <c r="D32" s="20"/>
      <c r="E32" s="19">
        <v>0</v>
      </c>
      <c r="F32" s="20"/>
      <c r="G32" s="50">
        <v>0</v>
      </c>
    </row>
    <row r="33" spans="1:7" ht="15" thickBot="1">
      <c r="A33" s="45">
        <v>600</v>
      </c>
      <c r="B33" s="51" t="s">
        <v>67</v>
      </c>
      <c r="C33" s="7">
        <v>969.7</v>
      </c>
      <c r="D33" s="28"/>
      <c r="E33" s="7">
        <v>0</v>
      </c>
      <c r="F33" s="28"/>
      <c r="G33" s="7">
        <f aca="true" t="shared" si="2" ref="G33:G46">E33/C33%</f>
        <v>0</v>
      </c>
    </row>
    <row r="34" spans="1:7" ht="15" thickBot="1">
      <c r="A34" s="4">
        <v>700</v>
      </c>
      <c r="B34" s="5" t="s">
        <v>68</v>
      </c>
      <c r="C34" s="6">
        <f>C35+C36+C37+C38</f>
        <v>972092.2000000001</v>
      </c>
      <c r="D34" s="6">
        <f>D35+D36+D37+D38</f>
        <v>0</v>
      </c>
      <c r="E34" s="6">
        <f>E35+E36+E37+E38</f>
        <v>226171.5</v>
      </c>
      <c r="F34" s="52"/>
      <c r="G34" s="7">
        <f t="shared" si="2"/>
        <v>23.266465876384977</v>
      </c>
    </row>
    <row r="35" spans="1:7" ht="15">
      <c r="A35" s="53">
        <v>701</v>
      </c>
      <c r="B35" s="54" t="s">
        <v>69</v>
      </c>
      <c r="C35" s="30">
        <v>268704</v>
      </c>
      <c r="D35" s="31"/>
      <c r="E35" s="30">
        <v>54305.1</v>
      </c>
      <c r="F35" s="31"/>
      <c r="G35" s="37">
        <f t="shared" si="2"/>
        <v>20.210008038585208</v>
      </c>
    </row>
    <row r="36" spans="1:7" ht="15">
      <c r="A36" s="55">
        <v>702</v>
      </c>
      <c r="B36" s="56" t="s">
        <v>70</v>
      </c>
      <c r="C36" s="15">
        <v>660717.3</v>
      </c>
      <c r="D36" s="16"/>
      <c r="E36" s="15">
        <v>167252.8</v>
      </c>
      <c r="F36" s="16"/>
      <c r="G36" s="19">
        <f t="shared" si="2"/>
        <v>25.313821811537245</v>
      </c>
    </row>
    <row r="37" spans="1:7" ht="15">
      <c r="A37" s="55">
        <v>707</v>
      </c>
      <c r="B37" s="56" t="s">
        <v>71</v>
      </c>
      <c r="C37" s="15">
        <v>18712.4</v>
      </c>
      <c r="D37" s="16"/>
      <c r="E37" s="15">
        <v>0</v>
      </c>
      <c r="F37" s="16"/>
      <c r="G37" s="19">
        <f t="shared" si="2"/>
        <v>0</v>
      </c>
    </row>
    <row r="38" spans="1:7" ht="15.75" thickBot="1">
      <c r="A38" s="57">
        <v>709</v>
      </c>
      <c r="B38" s="49" t="s">
        <v>72</v>
      </c>
      <c r="C38" s="19">
        <v>23958.5</v>
      </c>
      <c r="D38" s="20"/>
      <c r="E38" s="19">
        <v>4613.6</v>
      </c>
      <c r="F38" s="20"/>
      <c r="G38" s="24">
        <f t="shared" si="2"/>
        <v>19.256631258217336</v>
      </c>
    </row>
    <row r="39" spans="1:7" ht="15" thickBot="1">
      <c r="A39" s="26">
        <v>800</v>
      </c>
      <c r="B39" s="34" t="s">
        <v>73</v>
      </c>
      <c r="C39" s="7">
        <f>C40+C41</f>
        <v>69352.5</v>
      </c>
      <c r="D39" s="7">
        <f>D40+D41</f>
        <v>0</v>
      </c>
      <c r="E39" s="7">
        <f>E40+E41</f>
        <v>12683.6</v>
      </c>
      <c r="F39" s="28"/>
      <c r="G39" s="7">
        <f t="shared" si="2"/>
        <v>18.28859810388955</v>
      </c>
    </row>
    <row r="40" spans="1:7" ht="15">
      <c r="A40" s="53">
        <v>801</v>
      </c>
      <c r="B40" s="54" t="s">
        <v>74</v>
      </c>
      <c r="C40" s="30">
        <v>64028.6</v>
      </c>
      <c r="D40" s="31"/>
      <c r="E40" s="30">
        <v>11359.5</v>
      </c>
      <c r="F40" s="31"/>
      <c r="G40" s="37">
        <f t="shared" si="2"/>
        <v>17.74129061075832</v>
      </c>
    </row>
    <row r="41" spans="1:7" ht="15.75" thickBot="1">
      <c r="A41" s="57">
        <v>804</v>
      </c>
      <c r="B41" s="49" t="s">
        <v>109</v>
      </c>
      <c r="C41" s="19">
        <v>5323.9</v>
      </c>
      <c r="D41" s="20"/>
      <c r="E41" s="19">
        <v>1324.1</v>
      </c>
      <c r="F41" s="20"/>
      <c r="G41" s="24">
        <f t="shared" si="2"/>
        <v>24.870865343075565</v>
      </c>
    </row>
    <row r="42" spans="1:7" ht="15" thickBot="1">
      <c r="A42" s="58">
        <v>1000</v>
      </c>
      <c r="B42" s="34" t="s">
        <v>76</v>
      </c>
      <c r="C42" s="7">
        <f>C43+C44+C45</f>
        <v>124206.5</v>
      </c>
      <c r="D42" s="7">
        <f>D43+D44+D45</f>
        <v>0</v>
      </c>
      <c r="E42" s="7">
        <f>E43+E44+E45</f>
        <v>41246.700000000004</v>
      </c>
      <c r="F42" s="28"/>
      <c r="G42" s="7">
        <f t="shared" si="2"/>
        <v>33.20816543417615</v>
      </c>
    </row>
    <row r="43" spans="1:7" ht="15">
      <c r="A43" s="59">
        <v>1001</v>
      </c>
      <c r="B43" s="54" t="s">
        <v>104</v>
      </c>
      <c r="C43" s="30">
        <v>8210.4</v>
      </c>
      <c r="D43" s="31"/>
      <c r="E43" s="30">
        <v>1837.8</v>
      </c>
      <c r="F43" s="31"/>
      <c r="G43" s="37">
        <f t="shared" si="2"/>
        <v>22.383805904706225</v>
      </c>
    </row>
    <row r="44" spans="1:7" ht="15">
      <c r="A44" s="60">
        <v>1003</v>
      </c>
      <c r="B44" s="56" t="s">
        <v>77</v>
      </c>
      <c r="C44" s="15">
        <v>109332.3</v>
      </c>
      <c r="D44" s="16"/>
      <c r="E44" s="15">
        <v>37772.6</v>
      </c>
      <c r="F44" s="16"/>
      <c r="G44" s="19">
        <f t="shared" si="2"/>
        <v>34.54843628095265</v>
      </c>
    </row>
    <row r="45" spans="1:7" ht="15.75" thickBot="1">
      <c r="A45" s="61">
        <v>1006</v>
      </c>
      <c r="B45" s="62" t="s">
        <v>78</v>
      </c>
      <c r="C45" s="24">
        <v>6663.8</v>
      </c>
      <c r="D45" s="25"/>
      <c r="E45" s="24">
        <v>1636.3</v>
      </c>
      <c r="F45" s="25"/>
      <c r="G45" s="24">
        <f t="shared" si="2"/>
        <v>24.555058675230345</v>
      </c>
    </row>
    <row r="46" spans="1:7" ht="15" thickBot="1">
      <c r="A46" s="58">
        <v>1100</v>
      </c>
      <c r="B46" s="63" t="s">
        <v>75</v>
      </c>
      <c r="C46" s="7">
        <f>C47+C48+C49</f>
        <v>1239</v>
      </c>
      <c r="D46" s="7">
        <f>D47+D48+D49</f>
        <v>0</v>
      </c>
      <c r="E46" s="7">
        <f>E47+E48+E49</f>
        <v>153.4</v>
      </c>
      <c r="F46" s="7">
        <f>F47+F48+F49</f>
        <v>0</v>
      </c>
      <c r="G46" s="7">
        <f t="shared" si="2"/>
        <v>12.380952380952381</v>
      </c>
    </row>
    <row r="47" spans="1:7" ht="15">
      <c r="A47" s="64">
        <v>1101</v>
      </c>
      <c r="B47" s="65" t="s">
        <v>100</v>
      </c>
      <c r="C47" s="30">
        <v>0</v>
      </c>
      <c r="D47" s="66"/>
      <c r="E47" s="67">
        <v>0</v>
      </c>
      <c r="F47" s="67"/>
      <c r="G47" s="12">
        <v>0</v>
      </c>
    </row>
    <row r="48" spans="1:7" ht="15">
      <c r="A48" s="68">
        <v>1102</v>
      </c>
      <c r="B48" s="48" t="s">
        <v>101</v>
      </c>
      <c r="C48" s="15">
        <v>0</v>
      </c>
      <c r="D48" s="41"/>
      <c r="E48" s="42">
        <v>0</v>
      </c>
      <c r="F48" s="42"/>
      <c r="G48" s="17">
        <v>0</v>
      </c>
    </row>
    <row r="49" spans="1:7" ht="15.75" thickBot="1">
      <c r="A49" s="69">
        <v>1105</v>
      </c>
      <c r="B49" s="38" t="s">
        <v>105</v>
      </c>
      <c r="C49" s="19">
        <v>1239</v>
      </c>
      <c r="D49" s="70"/>
      <c r="E49" s="71">
        <v>153.4</v>
      </c>
      <c r="F49" s="71"/>
      <c r="G49" s="24">
        <f>E49/C49%</f>
        <v>12.380952380952381</v>
      </c>
    </row>
    <row r="50" spans="1:7" ht="15" thickBot="1">
      <c r="A50" s="58">
        <v>1200</v>
      </c>
      <c r="B50" s="63" t="s">
        <v>102</v>
      </c>
      <c r="C50" s="7">
        <v>0</v>
      </c>
      <c r="D50" s="72"/>
      <c r="E50" s="73">
        <v>0</v>
      </c>
      <c r="F50" s="73"/>
      <c r="G50" s="7">
        <v>0</v>
      </c>
    </row>
    <row r="51" spans="1:7" ht="15.75" thickBot="1">
      <c r="A51" s="74">
        <v>1300</v>
      </c>
      <c r="B51" s="75" t="s">
        <v>53</v>
      </c>
      <c r="C51" s="17">
        <v>0</v>
      </c>
      <c r="D51" s="76"/>
      <c r="E51" s="77">
        <v>0</v>
      </c>
      <c r="F51" s="77"/>
      <c r="G51" s="17">
        <v>0</v>
      </c>
    </row>
    <row r="52" spans="1:7" ht="15.75" thickBot="1">
      <c r="A52" s="78"/>
      <c r="B52" s="79" t="s">
        <v>79</v>
      </c>
      <c r="C52" s="80">
        <f>C7+C16+C20+C28+C33+C34+C39+C42+C46+C50</f>
        <v>1400461.9000000001</v>
      </c>
      <c r="D52" s="80">
        <f>D7+D16+D20+D28+D33+D34+D39+D42+D46+D50</f>
        <v>0</v>
      </c>
      <c r="E52" s="80">
        <f>E7+E16+E20+E28+E39+E33+E34+E42+E46</f>
        <v>310845.4</v>
      </c>
      <c r="F52" s="81"/>
      <c r="G52" s="7">
        <f>E52/C52%</f>
        <v>22.19591978903532</v>
      </c>
    </row>
    <row r="53" spans="1:7" ht="15">
      <c r="A53" s="1"/>
      <c r="B53" s="1"/>
      <c r="C53" s="1"/>
      <c r="D53" s="1"/>
      <c r="E53" s="1"/>
      <c r="F53" s="1"/>
      <c r="G53" s="1"/>
    </row>
    <row r="54" spans="1:7" ht="15">
      <c r="A54" s="180"/>
      <c r="B54" s="180"/>
      <c r="C54" s="1"/>
      <c r="D54" s="1"/>
      <c r="E54" s="1"/>
      <c r="F54" s="1"/>
      <c r="G54" s="1"/>
    </row>
    <row r="55" spans="1:7" ht="15">
      <c r="A55" s="1"/>
      <c r="B55" s="1"/>
      <c r="C55" s="1"/>
      <c r="D55" s="1"/>
      <c r="E55" s="1"/>
      <c r="F55" s="1"/>
      <c r="G55" s="1"/>
    </row>
    <row r="56" spans="1:7" ht="15">
      <c r="A56" s="1"/>
      <c r="B56" s="1"/>
      <c r="C56" s="1"/>
      <c r="D56" s="1"/>
      <c r="E56" s="1"/>
      <c r="F56" s="1"/>
      <c r="G56" s="1"/>
    </row>
    <row r="57" spans="1:6" ht="15">
      <c r="A57" s="1"/>
      <c r="B57" s="1"/>
      <c r="C57" s="1"/>
      <c r="D57" s="1"/>
      <c r="E57" s="1"/>
      <c r="F57" s="1"/>
    </row>
    <row r="58" spans="1:6" ht="15">
      <c r="A58" s="1"/>
      <c r="B58" s="1"/>
      <c r="C58" s="1"/>
      <c r="D58" s="1"/>
      <c r="E58" s="1"/>
      <c r="F58" s="1"/>
    </row>
  </sheetData>
  <sheetProtection/>
  <mergeCells count="5">
    <mergeCell ref="A54:B54"/>
    <mergeCell ref="B2:G2"/>
    <mergeCell ref="A3:G3"/>
    <mergeCell ref="A4:G4"/>
    <mergeCell ref="E5:G5"/>
  </mergeCells>
  <printOptions/>
  <pageMargins left="0.57" right="0.3" top="0.43" bottom="0.35" header="0.21" footer="0.19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</cp:lastModifiedBy>
  <cp:lastPrinted>2016-03-10T07:48:26Z</cp:lastPrinted>
  <dcterms:created xsi:type="dcterms:W3CDTF">1996-10-08T23:32:33Z</dcterms:created>
  <dcterms:modified xsi:type="dcterms:W3CDTF">2016-04-12T06:42:45Z</dcterms:modified>
  <cp:category/>
  <cp:version/>
  <cp:contentType/>
  <cp:contentStatus/>
</cp:coreProperties>
</file>