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\s\Экономика\экономика\МОНИТОРИНГ социально-экономического развития\Рамещение на сайт 2025\"/>
    </mc:Choice>
  </mc:AlternateContent>
  <xr:revisionPtr revIDLastSave="0" documentId="13_ncr:1_{77317990-F4CA-422F-9FD1-27C94395EA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5" i="1" l="1"/>
  <c r="F45" i="1"/>
  <c r="F42" i="1"/>
  <c r="F51" i="1" l="1"/>
  <c r="F23" i="1" l="1"/>
  <c r="F22" i="1"/>
  <c r="F20" i="1"/>
  <c r="F13" i="1"/>
  <c r="F15" i="1"/>
  <c r="F64" i="1" l="1"/>
  <c r="F61" i="1"/>
  <c r="F96" i="1"/>
  <c r="F95" i="1"/>
  <c r="F94" i="1"/>
  <c r="F93" i="1"/>
  <c r="F92" i="1"/>
  <c r="F91" i="1"/>
  <c r="F90" i="1"/>
  <c r="F88" i="1"/>
  <c r="F48" i="1"/>
  <c r="F44" i="1"/>
  <c r="G102" i="1" l="1"/>
  <c r="G101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5" i="1"/>
  <c r="H104" i="1"/>
  <c r="H103" i="1"/>
  <c r="H102" i="1"/>
  <c r="H101" i="1"/>
  <c r="G74" i="1"/>
  <c r="H61" i="1"/>
  <c r="H60" i="1"/>
  <c r="H59" i="1"/>
  <c r="H5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0" i="1"/>
  <c r="H65" i="1"/>
  <c r="H64" i="1"/>
  <c r="H52" i="1"/>
  <c r="H51" i="1"/>
  <c r="H50" i="1"/>
  <c r="H48" i="1"/>
  <c r="H45" i="1"/>
  <c r="H44" i="1"/>
  <c r="H42" i="1"/>
  <c r="H40" i="1"/>
  <c r="H37" i="1"/>
  <c r="H36" i="1"/>
  <c r="H34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8" i="1"/>
  <c r="G117" i="1"/>
  <c r="G116" i="1"/>
  <c r="G115" i="1"/>
  <c r="G114" i="1"/>
  <c r="G113" i="1"/>
  <c r="G112" i="1"/>
  <c r="G111" i="1"/>
  <c r="G110" i="1"/>
  <c r="G109" i="1"/>
  <c r="G108" i="1"/>
  <c r="G105" i="1"/>
  <c r="G104" i="1"/>
  <c r="G96" i="1"/>
  <c r="G95" i="1"/>
  <c r="G94" i="1"/>
  <c r="G93" i="1"/>
  <c r="G92" i="1"/>
  <c r="G91" i="1"/>
  <c r="G90" i="1"/>
  <c r="G88" i="1"/>
  <c r="G87" i="1"/>
  <c r="G86" i="1"/>
  <c r="G85" i="1"/>
  <c r="G84" i="1"/>
  <c r="G83" i="1"/>
  <c r="G82" i="1"/>
  <c r="G81" i="1"/>
  <c r="G79" i="1"/>
  <c r="G78" i="1"/>
  <c r="G77" i="1"/>
  <c r="G76" i="1"/>
  <c r="G75" i="1"/>
  <c r="G73" i="1"/>
  <c r="G72" i="1"/>
  <c r="G65" i="1"/>
  <c r="G64" i="1"/>
  <c r="G61" i="1"/>
  <c r="G60" i="1"/>
  <c r="G57" i="1"/>
  <c r="G52" i="1"/>
  <c r="G51" i="1"/>
  <c r="G50" i="1"/>
  <c r="G45" i="1"/>
  <c r="G44" i="1"/>
  <c r="G42" i="1"/>
  <c r="G37" i="1"/>
  <c r="G36" i="1"/>
  <c r="G34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H15" i="1"/>
  <c r="G11" i="1" l="1"/>
  <c r="H14" i="1"/>
  <c r="H13" i="1"/>
  <c r="H12" i="1"/>
  <c r="H10" i="1"/>
  <c r="G14" i="1"/>
  <c r="G13" i="1"/>
  <c r="G12" i="1"/>
  <c r="G10" i="1"/>
  <c r="H9" i="1"/>
  <c r="G9" i="1"/>
  <c r="H11" i="1" l="1"/>
  <c r="H152" i="1"/>
  <c r="H151" i="1"/>
  <c r="H150" i="1"/>
  <c r="G152" i="1"/>
  <c r="G151" i="1"/>
  <c r="G150" i="1"/>
  <c r="G54" i="1"/>
  <c r="E53" i="1" l="1"/>
  <c r="G70" i="1" l="1"/>
  <c r="H100" i="1" l="1"/>
  <c r="H99" i="1"/>
  <c r="H54" i="1"/>
  <c r="G103" i="1"/>
  <c r="G100" i="1"/>
  <c r="G99" i="1"/>
</calcChain>
</file>

<file path=xl/sharedStrings.xml><?xml version="1.0" encoding="utf-8"?>
<sst xmlns="http://schemas.openxmlformats.org/spreadsheetml/2006/main" count="415" uniqueCount="263">
  <si>
    <t>Единицы измерения</t>
  </si>
  <si>
    <t>Таблица 1. Показатели демографического развития</t>
  </si>
  <si>
    <t>Число родившихся</t>
  </si>
  <si>
    <t>человек</t>
  </si>
  <si>
    <t>единиц</t>
  </si>
  <si>
    <t>Число умерших</t>
  </si>
  <si>
    <t>Число зарегистрированных браков</t>
  </si>
  <si>
    <t>Число зарегистрированных разводов</t>
  </si>
  <si>
    <t>процентов</t>
  </si>
  <si>
    <t>млн. рублей</t>
  </si>
  <si>
    <t>Количество субъектов малого и среднего предпринимательства, включая индивидуальных предпринимателей</t>
  </si>
  <si>
    <t>Показатель</t>
  </si>
  <si>
    <t>Раздел 1. Развитие человеческого потенциала</t>
  </si>
  <si>
    <t>Подраздел 1.1 Демографическая ситуация, семья</t>
  </si>
  <si>
    <t>Подраздел 2.4 Рынок труда и безработица</t>
  </si>
  <si>
    <t>процентов
к предыдущему году
в действующих ценах</t>
  </si>
  <si>
    <t xml:space="preserve">Численность работников крупных и средних предприятий </t>
  </si>
  <si>
    <t>Среднемесячная номинальная начисленная заработная плата работников организаций</t>
  </si>
  <si>
    <t>Объем отгруженных товаров собственного производства, выполненных работ и услуг по промышленным видам экономической деятельности</t>
  </si>
  <si>
    <t>1) налоговые доходы</t>
  </si>
  <si>
    <t>2) неналоговые доходы</t>
  </si>
  <si>
    <t>Процентов достижения
(графа 6/графу 4*100)</t>
  </si>
  <si>
    <t>Процентов достижения
(графа 6/графу 5*100)</t>
  </si>
  <si>
    <t>Численность населения( на конец года)</t>
  </si>
  <si>
    <t>тыс.человек</t>
  </si>
  <si>
    <t>Число родившихся на 1000 человек</t>
  </si>
  <si>
    <t>едениц</t>
  </si>
  <si>
    <t>Число умерших на 1000 человек</t>
  </si>
  <si>
    <t>Естественный прирост (убыль) населения</t>
  </si>
  <si>
    <t>Естественный прирост (убыль) населения на 1000 человек</t>
  </si>
  <si>
    <t xml:space="preserve">Миграционный прирост (убыль) населения </t>
  </si>
  <si>
    <t>Число прибывших</t>
  </si>
  <si>
    <t>Число выбывших</t>
  </si>
  <si>
    <t>Число зарегистрированных браков на 1000 человек</t>
  </si>
  <si>
    <t>Число зарегистрированных разводов на 1000 человек</t>
  </si>
  <si>
    <t>Отношение числа браков к числу разводов</t>
  </si>
  <si>
    <t>Таблица 2. Возрастная структура населения с начало года</t>
  </si>
  <si>
    <t>Численность постоянного населения моложе трудоспособного возраста</t>
  </si>
  <si>
    <t>процентов (от общей численности населения)</t>
  </si>
  <si>
    <t>Численность постоянного населения трудоспособного возраста</t>
  </si>
  <si>
    <t>Численность постоянного населения  старшетрудоспособного возраста</t>
  </si>
  <si>
    <t xml:space="preserve"> Развитие экономического потенциала</t>
  </si>
  <si>
    <t>Таблица 16. Основные показатели экономического развития</t>
  </si>
  <si>
    <t>Общеэкономические показатели</t>
  </si>
  <si>
    <t>Оборот организаций, в том числе по видам экономической деятельности:</t>
  </si>
  <si>
    <t>добыча полезных ископаемых</t>
  </si>
  <si>
    <t>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</si>
  <si>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</si>
  <si>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 утилизации отходов, деятельность по ликвидации загрязнений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</si>
  <si>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</si>
  <si>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</si>
  <si>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</si>
  <si>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водоснабжение; водоотведение, организация сбора и утилизации отходов, деятельность по ликвидации загрязнений</t>
  </si>
  <si>
    <t>процентов к предыдущему году</t>
  </si>
  <si>
    <t xml:space="preserve">Инвестиции в основной капитал организаций </t>
  </si>
  <si>
    <t xml:space="preserve">процентов к предыдущему году </t>
  </si>
  <si>
    <t xml:space="preserve">Сальдированный финансовый результат (прибыль минус убыток) </t>
  </si>
  <si>
    <t>Доля убыточных организаций</t>
  </si>
  <si>
    <t>нет данных</t>
  </si>
  <si>
    <t>процент</t>
  </si>
  <si>
    <t xml:space="preserve"> Базовые отрасли материального производства</t>
  </si>
  <si>
    <t>Таблица 18. Промышленное производство и сельское хозяйство</t>
  </si>
  <si>
    <t>процентов к предыдущему году в действующих ценах</t>
  </si>
  <si>
    <t>Сельское хозчяйство</t>
  </si>
  <si>
    <t>Объем отгруженных товаров собственного производства, выполненных работ и услуг организаций по виду деятельности «Сельское, лесное хозяйство, охота, рыболовство и рыбоводство»</t>
  </si>
  <si>
    <t>Таблица 19. Основные показатели, характеризующие рынок труда</t>
  </si>
  <si>
    <t>торговля розничная, кроме торговли автотранспортными средствами и мотоциклами</t>
  </si>
  <si>
    <t>в области здравоохранения и социальных услуг</t>
  </si>
  <si>
    <t>образование</t>
  </si>
  <si>
    <t>в области культуры, спорта, организации досуга и развлечений</t>
  </si>
  <si>
    <t>рублей</t>
  </si>
  <si>
    <t>Среднемесячная номинальная начисленная заработная плата работников организаций, в том числе по видам экономической деятельности:</t>
  </si>
  <si>
    <t>1.1</t>
  </si>
  <si>
    <t>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</si>
  <si>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</si>
  <si>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</si>
  <si>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</si>
  <si>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</si>
  <si>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</si>
  <si>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</si>
  <si>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</si>
  <si>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</si>
  <si>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</si>
  <si>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</si>
  <si>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</si>
  <si>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</si>
  <si>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</si>
  <si>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</si>
  <si>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Номер таблицы показателя</t>
  </si>
  <si>
    <t>2.1</t>
  </si>
  <si>
    <t>2.2</t>
  </si>
  <si>
    <t>2.3</t>
  </si>
  <si>
    <t>2.4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</si>
  <si>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</si>
  <si>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</si>
  <si>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</si>
  <si>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</si>
  <si>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</si>
  <si>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</si>
  <si>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</si>
  <si>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</si>
  <si>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</si>
  <si>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</si>
  <si>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16.12</t>
  </si>
  <si>
    <t>16.14</t>
  </si>
  <si>
    <t>16.15</t>
  </si>
  <si>
    <t>16.11</t>
  </si>
  <si>
    <t>16.13</t>
  </si>
  <si>
    <t>16.16</t>
  </si>
  <si>
    <t>16.17</t>
  </si>
  <si>
    <t>16.18</t>
  </si>
  <si>
    <t>16.19</t>
  </si>
  <si>
    <t>16.20</t>
  </si>
  <si>
    <t>16.21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</si>
  <si>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</si>
  <si>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</si>
  <si>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</si>
  <si>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</si>
  <si>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</si>
  <si>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</si>
  <si>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</si>
  <si>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</si>
  <si>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</si>
  <si>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19.1</t>
  </si>
  <si>
    <t>19.2</t>
  </si>
  <si>
    <t>19.3</t>
  </si>
  <si>
    <t>19.4</t>
  </si>
  <si>
    <t>19.9</t>
  </si>
  <si>
    <t>19.5</t>
  </si>
  <si>
    <t>19.6</t>
  </si>
  <si>
    <t>19.7</t>
  </si>
  <si>
    <t>19.8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</si>
  <si>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</si>
  <si>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</si>
  <si>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</si>
  <si>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</si>
  <si>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</si>
  <si>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</si>
  <si>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</si>
  <si>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</si>
  <si>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</si>
  <si>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</si>
  <si>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</si>
  <si>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19.21</t>
  </si>
  <si>
    <t>19.22</t>
  </si>
  <si>
    <t>19.23</t>
  </si>
  <si>
    <t>19.24</t>
  </si>
  <si>
    <t>19.25</t>
  </si>
  <si>
    <t>19.26</t>
  </si>
  <si>
    <t>19.27</t>
  </si>
  <si>
    <t xml:space="preserve"> Бюджет муниципального образования</t>
  </si>
  <si>
    <t>Таблица 20. Исполнение бюджета муниципального образования</t>
  </si>
  <si>
    <t>налог на прибыль, доходы</t>
  </si>
  <si>
    <t>налог на джоходы физичих лиц</t>
  </si>
  <si>
    <t>Все доходы, в том числе:</t>
  </si>
  <si>
    <t>20.10</t>
  </si>
  <si>
    <t>20.1</t>
  </si>
  <si>
    <t>20.2</t>
  </si>
  <si>
    <t>20.3</t>
  </si>
  <si>
    <t>20.4</t>
  </si>
  <si>
    <t>20.5</t>
  </si>
  <si>
    <t xml:space="preserve">налоги на товары (работы, услуги), реализуемые на территории Российской Федерации </t>
  </si>
  <si>
    <t>20.6</t>
  </si>
  <si>
    <t>налоги на совокупный доход из них:</t>
  </si>
  <si>
    <t>20.7</t>
  </si>
  <si>
    <t>налог, взимаемый в связи с применением упрощенной системы налогооблажения</t>
  </si>
  <si>
    <t>20.8</t>
  </si>
  <si>
    <t>20.9</t>
  </si>
  <si>
    <t>единый налог на вмененный доход для отдельных видов деятельности</t>
  </si>
  <si>
    <t>единый сельскохозяйственный налог</t>
  </si>
  <si>
    <t xml:space="preserve">налог, взимаемый в связи с применением патентной системы налогообложения </t>
  </si>
  <si>
    <t>20.11</t>
  </si>
  <si>
    <t xml:space="preserve">налоги на имущество 
из них:
</t>
  </si>
  <si>
    <t xml:space="preserve">налог на имущество физических лиц </t>
  </si>
  <si>
    <t>20.12</t>
  </si>
  <si>
    <t>20.13</t>
  </si>
  <si>
    <t>земельный налог</t>
  </si>
  <si>
    <t>20.14</t>
  </si>
  <si>
    <t xml:space="preserve">государственная пошлина </t>
  </si>
  <si>
    <t>20.15</t>
  </si>
  <si>
    <t>20.16</t>
  </si>
  <si>
    <t>доходы от использования имущества, находящегося в государственной и муниципальной собственности</t>
  </si>
  <si>
    <t>20.17</t>
  </si>
  <si>
    <t>платежи при пользовании природными ресурсами</t>
  </si>
  <si>
    <t>20.18</t>
  </si>
  <si>
    <t>доходы от оказания платных услуг (работ) и компенсации затрат государства</t>
  </si>
  <si>
    <t>20.19</t>
  </si>
  <si>
    <t>доходы от продажи материальных и нематериальных активов</t>
  </si>
  <si>
    <t>20.20</t>
  </si>
  <si>
    <t>штрафы, санкции, возмещение ущерба</t>
  </si>
  <si>
    <t>20.22</t>
  </si>
  <si>
    <t>прочие неналоговые доходы</t>
  </si>
  <si>
    <t>20.21</t>
  </si>
  <si>
    <t>безвозмездные поступления</t>
  </si>
  <si>
    <t>20.23</t>
  </si>
  <si>
    <t>субсидии</t>
  </si>
  <si>
    <t>20.24</t>
  </si>
  <si>
    <t>субвенции</t>
  </si>
  <si>
    <t>20.25</t>
  </si>
  <si>
    <t>дотации</t>
  </si>
  <si>
    <t>20.26</t>
  </si>
  <si>
    <t>20.27</t>
  </si>
  <si>
    <t>иные межбюджетные трансферты</t>
  </si>
  <si>
    <t xml:space="preserve">Расходы, в том числе по основным статьям расходов
из них:
</t>
  </si>
  <si>
    <t>общегосударственные вопросы</t>
  </si>
  <si>
    <t>20.28</t>
  </si>
  <si>
    <t>национальная безопасность и правоохранительная деятельность</t>
  </si>
  <si>
    <t>20.29</t>
  </si>
  <si>
    <t>20.30</t>
  </si>
  <si>
    <t>сельское хозяйство и рыболовство</t>
  </si>
  <si>
    <t>транспорт</t>
  </si>
  <si>
    <t>дорожное хозяйство (дорожные фонды)</t>
  </si>
  <si>
    <t>20.31</t>
  </si>
  <si>
    <t>20.32</t>
  </si>
  <si>
    <t>20.33</t>
  </si>
  <si>
    <t>20.34</t>
  </si>
  <si>
    <t>связь и информатика</t>
  </si>
  <si>
    <t>другие вопросы в области национальной экономики</t>
  </si>
  <si>
    <t>20.35</t>
  </si>
  <si>
    <t xml:space="preserve">жилищно-коммунальное хозяйство
в том числе:
</t>
  </si>
  <si>
    <t>20.36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</si>
  <si>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</si>
  <si>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</si>
  <si>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</si>
  <si>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</si>
  <si>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20.37</t>
  </si>
  <si>
    <t>20.38</t>
  </si>
  <si>
    <t>20.39</t>
  </si>
  <si>
    <t>20.40</t>
  </si>
  <si>
    <t>образование в том числе:</t>
  </si>
  <si>
    <t>дошкольное образование</t>
  </si>
  <si>
    <t>общее образование</t>
  </si>
  <si>
    <t>20.41</t>
  </si>
  <si>
    <t>20.42</t>
  </si>
  <si>
    <t>20.43</t>
  </si>
  <si>
    <t>культура, кинематография</t>
  </si>
  <si>
    <t>средства массовой информации</t>
  </si>
  <si>
    <t>здравоохранение</t>
  </si>
  <si>
    <t>физическая культура и спорт</t>
  </si>
  <si>
    <t>социальная политика</t>
  </si>
  <si>
    <t>Дефицит (-), профицит (+)</t>
  </si>
  <si>
    <t>20.44</t>
  </si>
  <si>
    <t>20.45</t>
  </si>
  <si>
    <t>20.46</t>
  </si>
  <si>
    <t>20.47</t>
  </si>
  <si>
    <t>20.48</t>
  </si>
  <si>
    <t>20.49</t>
  </si>
  <si>
    <t>Информационно-коммуникационные технологии</t>
  </si>
  <si>
    <t>Количество муниципальных (государственных) услуг, предоставляемых администрацией муниципального образования и подведомственными учреждениями (организациями) в электронном виде</t>
  </si>
  <si>
    <t>Доля заявлений, поступивших в электронном виде, от общего количества заявлений</t>
  </si>
  <si>
    <t>Среднее время ожидания при обращении заявителя в орган государственной власти Российской Федерации (орган местного самоуправления) для получения государственных (муниципальных услуг)</t>
  </si>
  <si>
    <t>минут</t>
  </si>
  <si>
    <t>Таблица 22. Предоставление государственных и муниципальных услуг</t>
  </si>
  <si>
    <t>22</t>
  </si>
  <si>
    <t>22.1</t>
  </si>
  <si>
    <t>22.2</t>
  </si>
  <si>
    <t>22.3</t>
  </si>
  <si>
    <t>Фактическое значение за 2024 год</t>
  </si>
  <si>
    <t>Фактическое значение за                      I квартал 2025 года</t>
  </si>
  <si>
    <t>Контрольное значение
на 2025 год</t>
  </si>
  <si>
    <t>0.0</t>
  </si>
  <si>
    <t>национальная экономика                                                                                      в том числе:</t>
  </si>
  <si>
    <t>Основные итоги социально-экономического развития
Верхнесалдинского муниципального округа за 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</si>
</sst>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3" fontId="7" fillId="0" borderId="5" xfId="0" applyNumberFormat="1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1" fontId="5" fillId="0" borderId="5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top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5" fillId="0" borderId="7" xfId="0" applyFont="1" applyBorder="1"/>
    <xf numFmtId="0" fontId="5" fillId="0" borderId="5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2" fillId="0" borderId="0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top" wrapText="1" shrinkToFit="1"/>
    </xf>
    <xf numFmtId="0" fontId="5" fillId="0" borderId="7" xfId="0" applyFont="1" applyBorder="1" applyAlignment="1">
      <alignment vertical="top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0"/>
  <sheetViews>
    <sheetView tabSelected="1" view="pageBreakPreview" zoomScaleNormal="100" zoomScaleSheetLayoutView="100" workbookViewId="0">
      <selection activeCell="A3" sqref="A3"/>
    </sheetView>
  </sheetViews>
  <sheetFormatPr defaultColWidth="9.7109375" defaultRowHeight="15" x14ac:dyDescent="0.2"/>
  <cols>
    <col min="1" max="1" width="7.85546875" style="4" customWidth="1"/>
    <col min="2" max="2" width="54" style="2" customWidth="1"/>
    <col min="3" max="3" width="19.5703125" style="3" customWidth="1"/>
    <col min="4" max="5" width="21.5703125" style="4" customWidth="1"/>
    <col min="6" max="6" width="20.5703125" style="6" customWidth="1"/>
    <col min="7" max="7" width="15.140625" style="7" customWidth="1"/>
    <col min="8" max="8" width="17.28515625" style="7" customWidth="1"/>
    <col min="9" max="16384" width="9.7109375" style="1"/>
  </cols>
  <sheetData>
    <row r="1" spans="1:8" ht="18" x14ac:dyDescent="0.2">
      <c r="D1" s="116"/>
      <c r="E1" s="116"/>
      <c r="F1" s="117"/>
      <c r="G1" s="118"/>
      <c r="H1" s="118"/>
    </row>
    <row r="2" spans="1:8" ht="40.5" customHeight="1" x14ac:dyDescent="0.3">
      <c r="A2" s="119" t="s">
        <v>262</v>
      </c>
      <c r="B2" s="120"/>
      <c r="C2" s="120"/>
      <c r="D2" s="120"/>
      <c r="E2" s="120"/>
      <c r="F2" s="120"/>
      <c r="G2" s="121"/>
      <c r="H2" s="121"/>
    </row>
    <row r="4" spans="1:8" ht="75" x14ac:dyDescent="0.2">
      <c r="A4" s="5" t="s">
        <v>88</v>
      </c>
      <c r="B4" s="5" t="s">
        <v>11</v>
      </c>
      <c r="C4" s="5" t="s">
        <v>0</v>
      </c>
      <c r="D4" s="5" t="s">
        <v>259</v>
      </c>
      <c r="E4" s="5" t="s">
        <v>257</v>
      </c>
      <c r="F4" s="5" t="s">
        <v>258</v>
      </c>
      <c r="G4" s="5" t="s">
        <v>21</v>
      </c>
      <c r="H4" s="5" t="s">
        <v>22</v>
      </c>
    </row>
    <row r="5" spans="1:8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spans="1:8" ht="15.75" x14ac:dyDescent="0.25">
      <c r="A6" s="18">
        <v>1</v>
      </c>
      <c r="B6" s="92" t="s">
        <v>12</v>
      </c>
      <c r="C6" s="126"/>
      <c r="D6" s="126"/>
      <c r="E6" s="127"/>
      <c r="F6" s="127"/>
      <c r="G6" s="127"/>
      <c r="H6" s="128"/>
    </row>
    <row r="7" spans="1:8" ht="15.75" x14ac:dyDescent="0.25">
      <c r="A7" s="19" t="s">
        <v>72</v>
      </c>
      <c r="B7" s="92" t="s">
        <v>13</v>
      </c>
      <c r="C7" s="129"/>
      <c r="D7" s="129"/>
      <c r="E7" s="127"/>
      <c r="F7" s="127"/>
      <c r="G7" s="127"/>
      <c r="H7" s="128"/>
    </row>
    <row r="8" spans="1:8" ht="15.75" x14ac:dyDescent="0.25">
      <c r="A8" s="19" t="s">
        <v>73</v>
      </c>
      <c r="B8" s="95" t="s">
        <v>1</v>
      </c>
      <c r="C8" s="130"/>
      <c r="D8" s="130"/>
      <c r="E8" s="127"/>
      <c r="F8" s="127"/>
      <c r="G8" s="127"/>
      <c r="H8" s="128"/>
    </row>
    <row r="9" spans="1:8" ht="15.75" x14ac:dyDescent="0.2">
      <c r="A9" s="19" t="s">
        <v>72</v>
      </c>
      <c r="B9" s="12" t="s">
        <v>23</v>
      </c>
      <c r="C9" s="20" t="s">
        <v>24</v>
      </c>
      <c r="D9" s="20">
        <v>41.305999999999997</v>
      </c>
      <c r="E9" s="21">
        <v>41.555</v>
      </c>
      <c r="F9" s="18">
        <v>41.466000000000001</v>
      </c>
      <c r="G9" s="37">
        <f t="shared" ref="G9:G19" si="0">F9/D9*100</f>
        <v>100.38735292693556</v>
      </c>
      <c r="H9" s="37">
        <f t="shared" ref="H9:H15" si="1">F9/E9*100</f>
        <v>99.785826013716758</v>
      </c>
    </row>
    <row r="10" spans="1:8" ht="15.75" x14ac:dyDescent="0.2">
      <c r="A10" s="19" t="s">
        <v>74</v>
      </c>
      <c r="B10" s="10" t="s">
        <v>2</v>
      </c>
      <c r="C10" s="18" t="s">
        <v>3</v>
      </c>
      <c r="D10" s="22">
        <v>308</v>
      </c>
      <c r="E10" s="22">
        <v>296</v>
      </c>
      <c r="F10" s="23">
        <v>66</v>
      </c>
      <c r="G10" s="37">
        <f t="shared" si="0"/>
        <v>21.428571428571427</v>
      </c>
      <c r="H10" s="37">
        <f t="shared" si="1"/>
        <v>22.297297297297298</v>
      </c>
    </row>
    <row r="11" spans="1:8" ht="15.75" x14ac:dyDescent="0.2">
      <c r="A11" s="19" t="s">
        <v>75</v>
      </c>
      <c r="B11" s="10" t="s">
        <v>25</v>
      </c>
      <c r="C11" s="18" t="s">
        <v>26</v>
      </c>
      <c r="D11" s="25">
        <v>7.46</v>
      </c>
      <c r="E11" s="25">
        <v>7.1</v>
      </c>
      <c r="F11" s="37">
        <v>1.6</v>
      </c>
      <c r="G11" s="37">
        <f t="shared" si="0"/>
        <v>21.447721179624665</v>
      </c>
      <c r="H11" s="37">
        <f t="shared" si="1"/>
        <v>22.535211267605636</v>
      </c>
    </row>
    <row r="12" spans="1:8" ht="15.75" x14ac:dyDescent="0.2">
      <c r="A12" s="19" t="s">
        <v>76</v>
      </c>
      <c r="B12" s="10" t="s">
        <v>5</v>
      </c>
      <c r="C12" s="18" t="s">
        <v>3</v>
      </c>
      <c r="D12" s="22">
        <v>663</v>
      </c>
      <c r="E12" s="22">
        <v>700</v>
      </c>
      <c r="F12" s="23">
        <v>174</v>
      </c>
      <c r="G12" s="37">
        <f t="shared" si="0"/>
        <v>26.244343891402718</v>
      </c>
      <c r="H12" s="37">
        <f t="shared" si="1"/>
        <v>24.857142857142858</v>
      </c>
    </row>
    <row r="13" spans="1:8" ht="15.75" x14ac:dyDescent="0.2">
      <c r="A13" s="19" t="s">
        <v>77</v>
      </c>
      <c r="B13" s="10" t="s">
        <v>27</v>
      </c>
      <c r="C13" s="18" t="s">
        <v>26</v>
      </c>
      <c r="D13" s="25">
        <v>16.05</v>
      </c>
      <c r="E13" s="25">
        <v>16.8</v>
      </c>
      <c r="F13" s="83">
        <f>F12/F9</f>
        <v>4.1962089422659528</v>
      </c>
      <c r="G13" s="37">
        <f t="shared" si="0"/>
        <v>26.144604001657022</v>
      </c>
      <c r="H13" s="37">
        <f t="shared" si="1"/>
        <v>24.977434180154479</v>
      </c>
    </row>
    <row r="14" spans="1:8" ht="15.75" x14ac:dyDescent="0.2">
      <c r="A14" s="19" t="s">
        <v>78</v>
      </c>
      <c r="B14" s="10" t="s">
        <v>28</v>
      </c>
      <c r="C14" s="18" t="s">
        <v>3</v>
      </c>
      <c r="D14" s="22">
        <v>-355</v>
      </c>
      <c r="E14" s="22">
        <v>-404</v>
      </c>
      <c r="F14" s="23">
        <v>-108</v>
      </c>
      <c r="G14" s="37">
        <f t="shared" si="0"/>
        <v>30.422535211267604</v>
      </c>
      <c r="H14" s="37">
        <f t="shared" si="1"/>
        <v>26.732673267326735</v>
      </c>
    </row>
    <row r="15" spans="1:8" ht="31.5" x14ac:dyDescent="0.2">
      <c r="A15" s="19" t="s">
        <v>79</v>
      </c>
      <c r="B15" s="10" t="s">
        <v>29</v>
      </c>
      <c r="C15" s="18" t="s">
        <v>26</v>
      </c>
      <c r="D15" s="25">
        <v>-8.59</v>
      </c>
      <c r="E15" s="39">
        <v>-9.6999999999999993</v>
      </c>
      <c r="F15" s="83">
        <f>F14/F9</f>
        <v>-2.6045434814064534</v>
      </c>
      <c r="G15" s="24">
        <f t="shared" si="0"/>
        <v>30.320645883660692</v>
      </c>
      <c r="H15" s="24">
        <f t="shared" si="1"/>
        <v>26.850963725839726</v>
      </c>
    </row>
    <row r="16" spans="1:8" ht="15.75" x14ac:dyDescent="0.2">
      <c r="A16" s="19" t="s">
        <v>80</v>
      </c>
      <c r="B16" s="10" t="s">
        <v>30</v>
      </c>
      <c r="C16" s="18" t="s">
        <v>3</v>
      </c>
      <c r="D16" s="22">
        <v>8</v>
      </c>
      <c r="E16" s="22">
        <v>10</v>
      </c>
      <c r="F16" s="23">
        <v>19</v>
      </c>
      <c r="G16" s="24">
        <f t="shared" si="0"/>
        <v>237.5</v>
      </c>
      <c r="H16" s="37">
        <f t="shared" ref="H16:H23" si="2">F16/E16*100</f>
        <v>190</v>
      </c>
    </row>
    <row r="17" spans="1:8" ht="15.75" x14ac:dyDescent="0.2">
      <c r="A17" s="19" t="s">
        <v>81</v>
      </c>
      <c r="B17" s="10" t="s">
        <v>31</v>
      </c>
      <c r="C17" s="18" t="s">
        <v>3</v>
      </c>
      <c r="D17" s="22">
        <v>560</v>
      </c>
      <c r="E17" s="22">
        <v>552</v>
      </c>
      <c r="F17" s="23">
        <v>115</v>
      </c>
      <c r="G17" s="24">
        <f t="shared" si="0"/>
        <v>20.535714285714285</v>
      </c>
      <c r="H17" s="37">
        <f t="shared" si="2"/>
        <v>20.833333333333336</v>
      </c>
    </row>
    <row r="18" spans="1:8" ht="15.75" x14ac:dyDescent="0.2">
      <c r="A18" s="19" t="s">
        <v>82</v>
      </c>
      <c r="B18" s="10" t="s">
        <v>32</v>
      </c>
      <c r="C18" s="18" t="s">
        <v>3</v>
      </c>
      <c r="D18" s="22">
        <v>552</v>
      </c>
      <c r="E18" s="22">
        <v>542</v>
      </c>
      <c r="F18" s="23">
        <v>96</v>
      </c>
      <c r="G18" s="24">
        <f t="shared" si="0"/>
        <v>17.391304347826086</v>
      </c>
      <c r="H18" s="37">
        <f t="shared" si="2"/>
        <v>17.712177121771216</v>
      </c>
    </row>
    <row r="19" spans="1:8" ht="15.75" x14ac:dyDescent="0.2">
      <c r="A19" s="19" t="s">
        <v>83</v>
      </c>
      <c r="B19" s="10" t="s">
        <v>6</v>
      </c>
      <c r="C19" s="18" t="s">
        <v>4</v>
      </c>
      <c r="D19" s="22">
        <v>313</v>
      </c>
      <c r="E19" s="22">
        <v>309</v>
      </c>
      <c r="F19" s="23">
        <v>44</v>
      </c>
      <c r="G19" s="24">
        <f t="shared" si="0"/>
        <v>14.057507987220447</v>
      </c>
      <c r="H19" s="37">
        <f t="shared" si="2"/>
        <v>14.239482200647249</v>
      </c>
    </row>
    <row r="20" spans="1:8" ht="15.75" x14ac:dyDescent="0.2">
      <c r="A20" s="19" t="s">
        <v>84</v>
      </c>
      <c r="B20" s="10" t="s">
        <v>33</v>
      </c>
      <c r="C20" s="18" t="s">
        <v>4</v>
      </c>
      <c r="D20" s="26">
        <v>7.58</v>
      </c>
      <c r="E20" s="26">
        <v>7.4</v>
      </c>
      <c r="F20" s="83">
        <f>F19/F9</f>
        <v>1.0611103072396662</v>
      </c>
      <c r="G20" s="37">
        <f t="shared" ref="G20:G23" si="3">F20/D20*100</f>
        <v>13.9988167182014</v>
      </c>
      <c r="H20" s="37">
        <f t="shared" si="2"/>
        <v>14.339328476211705</v>
      </c>
    </row>
    <row r="21" spans="1:8" ht="15.75" x14ac:dyDescent="0.2">
      <c r="A21" s="19" t="s">
        <v>85</v>
      </c>
      <c r="B21" s="10" t="s">
        <v>7</v>
      </c>
      <c r="C21" s="18" t="s">
        <v>4</v>
      </c>
      <c r="D21" s="27">
        <v>219</v>
      </c>
      <c r="E21" s="27">
        <v>214</v>
      </c>
      <c r="F21" s="23">
        <v>31</v>
      </c>
      <c r="G21" s="37">
        <f t="shared" si="3"/>
        <v>14.15525114155251</v>
      </c>
      <c r="H21" s="37">
        <f t="shared" si="2"/>
        <v>14.485981308411214</v>
      </c>
    </row>
    <row r="22" spans="1:8" ht="31.5" x14ac:dyDescent="0.2">
      <c r="A22" s="19" t="s">
        <v>86</v>
      </c>
      <c r="B22" s="10" t="s">
        <v>34</v>
      </c>
      <c r="C22" s="18" t="s">
        <v>4</v>
      </c>
      <c r="D22" s="26">
        <v>5.3</v>
      </c>
      <c r="E22" s="28">
        <v>5.0999999999999996</v>
      </c>
      <c r="F22" s="74">
        <f>F21/F9</f>
        <v>0.7476004437370376</v>
      </c>
      <c r="G22" s="37">
        <f t="shared" si="3"/>
        <v>14.105668749755425</v>
      </c>
      <c r="H22" s="37">
        <f t="shared" si="2"/>
        <v>14.658832230137994</v>
      </c>
    </row>
    <row r="23" spans="1:8" ht="15.75" x14ac:dyDescent="0.2">
      <c r="A23" s="19" t="s">
        <v>87</v>
      </c>
      <c r="B23" s="10" t="s">
        <v>35</v>
      </c>
      <c r="C23" s="18" t="s">
        <v>4</v>
      </c>
      <c r="D23" s="26">
        <v>1.4</v>
      </c>
      <c r="E23" s="28">
        <v>1.4</v>
      </c>
      <c r="F23" s="74">
        <f>F19/F21</f>
        <v>1.4193548387096775</v>
      </c>
      <c r="G23" s="37">
        <f t="shared" si="3"/>
        <v>101.38248847926268</v>
      </c>
      <c r="H23" s="37">
        <f t="shared" si="2"/>
        <v>101.38248847926268</v>
      </c>
    </row>
    <row r="24" spans="1:8" ht="15.75" x14ac:dyDescent="0.2">
      <c r="A24" s="18">
        <v>2</v>
      </c>
      <c r="B24" s="131" t="s">
        <v>36</v>
      </c>
      <c r="C24" s="132"/>
      <c r="D24" s="132"/>
      <c r="E24" s="132"/>
      <c r="F24" s="132"/>
      <c r="G24" s="132"/>
      <c r="H24" s="133"/>
    </row>
    <row r="25" spans="1:8" ht="15.75" x14ac:dyDescent="0.2">
      <c r="A25" s="19" t="s">
        <v>89</v>
      </c>
      <c r="B25" s="124" t="s">
        <v>37</v>
      </c>
      <c r="C25" s="18" t="s">
        <v>3</v>
      </c>
      <c r="D25" s="18">
        <v>6772</v>
      </c>
      <c r="E25" s="27">
        <v>7137</v>
      </c>
      <c r="F25" s="23">
        <v>7109</v>
      </c>
      <c r="G25" s="37">
        <f t="shared" ref="G25:G30" si="4">F25/D25*100</f>
        <v>104.97637330183107</v>
      </c>
      <c r="H25" s="37">
        <f t="shared" ref="H25:H30" si="5">F25/E25*100</f>
        <v>99.607678296202877</v>
      </c>
    </row>
    <row r="26" spans="1:8" ht="63" x14ac:dyDescent="0.2">
      <c r="A26" s="19" t="s">
        <v>90</v>
      </c>
      <c r="B26" s="125"/>
      <c r="C26" s="29" t="s">
        <v>38</v>
      </c>
      <c r="D26" s="37">
        <v>16.399999999999999</v>
      </c>
      <c r="E26" s="47">
        <v>17.2</v>
      </c>
      <c r="F26" s="63">
        <v>17.100000000000001</v>
      </c>
      <c r="G26" s="37">
        <f t="shared" si="4"/>
        <v>104.26829268292686</v>
      </c>
      <c r="H26" s="37">
        <f t="shared" si="5"/>
        <v>99.418604651162795</v>
      </c>
    </row>
    <row r="27" spans="1:8" ht="15.75" x14ac:dyDescent="0.2">
      <c r="A27" s="109" t="s">
        <v>91</v>
      </c>
      <c r="B27" s="124" t="s">
        <v>39</v>
      </c>
      <c r="C27" s="18" t="s">
        <v>3</v>
      </c>
      <c r="D27" s="18">
        <v>23547</v>
      </c>
      <c r="E27" s="27">
        <v>23673</v>
      </c>
      <c r="F27" s="91">
        <v>23474</v>
      </c>
      <c r="G27" s="37">
        <f t="shared" si="4"/>
        <v>99.68998173865036</v>
      </c>
      <c r="H27" s="37">
        <f t="shared" si="5"/>
        <v>99.159379884256325</v>
      </c>
    </row>
    <row r="28" spans="1:8" ht="45.75" customHeight="1" x14ac:dyDescent="0.2">
      <c r="A28" s="110"/>
      <c r="B28" s="125"/>
      <c r="C28" s="29" t="s">
        <v>38</v>
      </c>
      <c r="D28" s="24">
        <v>57</v>
      </c>
      <c r="E28" s="28">
        <v>57</v>
      </c>
      <c r="F28" s="90">
        <v>56.6</v>
      </c>
      <c r="G28" s="37">
        <f t="shared" si="4"/>
        <v>99.298245614035082</v>
      </c>
      <c r="H28" s="37">
        <f t="shared" si="5"/>
        <v>99.298245614035082</v>
      </c>
    </row>
    <row r="29" spans="1:8" ht="23.25" customHeight="1" x14ac:dyDescent="0.2">
      <c r="A29" s="19" t="s">
        <v>92</v>
      </c>
      <c r="B29" s="124" t="s">
        <v>40</v>
      </c>
      <c r="C29" s="18" t="s">
        <v>3</v>
      </c>
      <c r="D29" s="18">
        <v>10987</v>
      </c>
      <c r="E29" s="27">
        <v>10745</v>
      </c>
      <c r="F29" s="91">
        <v>10883</v>
      </c>
      <c r="G29" s="37">
        <f t="shared" si="4"/>
        <v>99.053426777100213</v>
      </c>
      <c r="H29" s="37">
        <f t="shared" si="5"/>
        <v>101.28431828757563</v>
      </c>
    </row>
    <row r="30" spans="1:8" ht="45.75" customHeight="1" x14ac:dyDescent="0.2">
      <c r="A30" s="19"/>
      <c r="B30" s="125"/>
      <c r="C30" s="29" t="s">
        <v>38</v>
      </c>
      <c r="D30" s="37">
        <v>26.6</v>
      </c>
      <c r="E30" s="47">
        <v>25.9</v>
      </c>
      <c r="F30" s="63">
        <v>26.2</v>
      </c>
      <c r="G30" s="37">
        <f t="shared" si="4"/>
        <v>98.496240601503743</v>
      </c>
      <c r="H30" s="37">
        <f t="shared" si="5"/>
        <v>101.15830115830116</v>
      </c>
    </row>
    <row r="31" spans="1:8" ht="15.75" x14ac:dyDescent="0.2">
      <c r="A31" s="18"/>
      <c r="B31" s="106" t="s">
        <v>41</v>
      </c>
      <c r="C31" s="114"/>
      <c r="D31" s="114"/>
      <c r="E31" s="60"/>
      <c r="F31" s="61"/>
      <c r="G31" s="18"/>
      <c r="H31" s="18"/>
    </row>
    <row r="32" spans="1:8" ht="15.75" x14ac:dyDescent="0.2">
      <c r="A32" s="18"/>
      <c r="B32" s="106" t="s">
        <v>43</v>
      </c>
      <c r="C32" s="107"/>
      <c r="D32" s="107"/>
      <c r="E32" s="62"/>
      <c r="F32" s="23"/>
      <c r="G32" s="18"/>
      <c r="H32" s="18"/>
    </row>
    <row r="33" spans="1:8" ht="15.75" x14ac:dyDescent="0.2">
      <c r="A33" s="18">
        <v>16</v>
      </c>
      <c r="B33" s="122" t="s">
        <v>42</v>
      </c>
      <c r="C33" s="123"/>
      <c r="D33" s="114"/>
      <c r="E33" s="60"/>
      <c r="F33" s="23"/>
      <c r="G33" s="18"/>
      <c r="H33" s="18"/>
    </row>
    <row r="34" spans="1:8" ht="31.5" x14ac:dyDescent="0.2">
      <c r="A34" s="30" t="s">
        <v>93</v>
      </c>
      <c r="B34" s="11" t="s">
        <v>44</v>
      </c>
      <c r="C34" s="12" t="s">
        <v>9</v>
      </c>
      <c r="D34" s="82">
        <v>180500</v>
      </c>
      <c r="E34" s="63">
        <v>171028.4</v>
      </c>
      <c r="F34" s="75">
        <v>33713</v>
      </c>
      <c r="G34" s="37">
        <f t="shared" ref="G34:G52" si="6">F34/D34*100</f>
        <v>18.677562326869808</v>
      </c>
      <c r="H34" s="37">
        <f t="shared" ref="H34:H52" si="7">F34/E34*100</f>
        <v>19.711930883993535</v>
      </c>
    </row>
    <row r="35" spans="1:8" ht="15.75" x14ac:dyDescent="0.2">
      <c r="A35" s="30" t="s">
        <v>94</v>
      </c>
      <c r="B35" s="11" t="s">
        <v>45</v>
      </c>
      <c r="C35" s="12" t="s">
        <v>9</v>
      </c>
      <c r="D35" s="45">
        <v>0</v>
      </c>
      <c r="E35" s="75">
        <v>0</v>
      </c>
      <c r="F35" s="74">
        <v>0</v>
      </c>
      <c r="G35" s="37">
        <v>0</v>
      </c>
      <c r="H35" s="37">
        <v>0</v>
      </c>
    </row>
    <row r="36" spans="1:8" ht="15.75" x14ac:dyDescent="0.2">
      <c r="A36" s="30" t="s">
        <v>95</v>
      </c>
      <c r="B36" s="11" t="s">
        <v>46</v>
      </c>
      <c r="C36" s="12" t="s">
        <v>9</v>
      </c>
      <c r="D36" s="82">
        <v>120800</v>
      </c>
      <c r="E36" s="63">
        <v>107621.8</v>
      </c>
      <c r="F36" s="23">
        <v>21252.1</v>
      </c>
      <c r="G36" s="37">
        <f t="shared" si="6"/>
        <v>17.59279801324503</v>
      </c>
      <c r="H36" s="37">
        <f t="shared" si="7"/>
        <v>19.747021514228528</v>
      </c>
    </row>
    <row r="37" spans="1:8" ht="31.5" x14ac:dyDescent="0.2">
      <c r="A37" s="30" t="s">
        <v>96</v>
      </c>
      <c r="B37" s="11" t="s">
        <v>47</v>
      </c>
      <c r="C37" s="12" t="s">
        <v>9</v>
      </c>
      <c r="D37" s="16">
        <v>700</v>
      </c>
      <c r="E37" s="63">
        <v>638.5</v>
      </c>
      <c r="F37" s="70">
        <v>458.6</v>
      </c>
      <c r="G37" s="37">
        <f t="shared" si="6"/>
        <v>65.51428571428572</v>
      </c>
      <c r="H37" s="37">
        <f t="shared" si="7"/>
        <v>71.824588880187946</v>
      </c>
    </row>
    <row r="38" spans="1:8" ht="47.25" x14ac:dyDescent="0.2">
      <c r="A38" s="30" t="s">
        <v>97</v>
      </c>
      <c r="B38" s="11" t="s">
        <v>48</v>
      </c>
      <c r="C38" s="12" t="s">
        <v>9</v>
      </c>
      <c r="D38" s="45">
        <v>0</v>
      </c>
      <c r="E38" s="45">
        <v>0</v>
      </c>
      <c r="F38" s="75">
        <v>0</v>
      </c>
      <c r="G38" s="37">
        <v>0</v>
      </c>
      <c r="H38" s="37">
        <v>0</v>
      </c>
    </row>
    <row r="39" spans="1:8" ht="15.75" x14ac:dyDescent="0.2">
      <c r="A39" s="30" t="s">
        <v>98</v>
      </c>
      <c r="B39" s="11" t="s">
        <v>49</v>
      </c>
      <c r="C39" s="12" t="s">
        <v>9</v>
      </c>
      <c r="D39" s="45">
        <v>0</v>
      </c>
      <c r="E39" s="45">
        <v>0</v>
      </c>
      <c r="F39" s="75">
        <v>0</v>
      </c>
      <c r="G39" s="37">
        <v>0</v>
      </c>
      <c r="H39" s="37">
        <v>0</v>
      </c>
    </row>
    <row r="40" spans="1:8" ht="31.5" x14ac:dyDescent="0.2">
      <c r="A40" s="30" t="s">
        <v>99</v>
      </c>
      <c r="B40" s="11" t="s">
        <v>50</v>
      </c>
      <c r="C40" s="12" t="s">
        <v>9</v>
      </c>
      <c r="D40" s="45">
        <v>0</v>
      </c>
      <c r="E40" s="16">
        <v>56398.1</v>
      </c>
      <c r="F40" s="70">
        <v>9888.7000000000007</v>
      </c>
      <c r="G40" s="73">
        <v>0</v>
      </c>
      <c r="H40" s="37">
        <f t="shared" si="7"/>
        <v>17.533746704232946</v>
      </c>
    </row>
    <row r="41" spans="1:8" ht="15.75" x14ac:dyDescent="0.2">
      <c r="A41" s="30" t="s">
        <v>100</v>
      </c>
      <c r="B41" s="11" t="s">
        <v>51</v>
      </c>
      <c r="C41" s="12" t="s">
        <v>9</v>
      </c>
      <c r="D41" s="45">
        <v>0</v>
      </c>
      <c r="E41" s="16">
        <v>0</v>
      </c>
      <c r="F41" s="70">
        <v>267.8</v>
      </c>
      <c r="G41" s="73">
        <v>0</v>
      </c>
      <c r="H41" s="73">
        <v>0</v>
      </c>
    </row>
    <row r="42" spans="1:8" ht="31.5" x14ac:dyDescent="0.2">
      <c r="A42" s="30" t="s">
        <v>101</v>
      </c>
      <c r="B42" s="11" t="s">
        <v>44</v>
      </c>
      <c r="C42" s="12" t="s">
        <v>53</v>
      </c>
      <c r="D42" s="82">
        <v>102</v>
      </c>
      <c r="E42" s="63">
        <v>100.1</v>
      </c>
      <c r="F42" s="85">
        <f>F34/E34*100</f>
        <v>19.711930883993535</v>
      </c>
      <c r="G42" s="37">
        <f t="shared" si="6"/>
        <v>19.325422435287777</v>
      </c>
      <c r="H42" s="37">
        <f t="shared" si="7"/>
        <v>19.692238645348187</v>
      </c>
    </row>
    <row r="43" spans="1:8" ht="31.5" x14ac:dyDescent="0.2">
      <c r="A43" s="30" t="s">
        <v>102</v>
      </c>
      <c r="B43" s="11" t="s">
        <v>45</v>
      </c>
      <c r="C43" s="12" t="s">
        <v>53</v>
      </c>
      <c r="D43" s="45">
        <v>0</v>
      </c>
      <c r="E43" s="45">
        <v>0</v>
      </c>
      <c r="F43" s="85">
        <v>0</v>
      </c>
      <c r="G43" s="37">
        <v>0</v>
      </c>
      <c r="H43" s="37">
        <v>0</v>
      </c>
    </row>
    <row r="44" spans="1:8" ht="31.5" x14ac:dyDescent="0.2">
      <c r="A44" s="30" t="s">
        <v>106</v>
      </c>
      <c r="B44" s="11" t="s">
        <v>46</v>
      </c>
      <c r="C44" s="12" t="s">
        <v>53</v>
      </c>
      <c r="D44" s="82">
        <v>100.7</v>
      </c>
      <c r="E44" s="64">
        <v>104</v>
      </c>
      <c r="F44" s="85">
        <f>F36/E36*100</f>
        <v>19.747021514228528</v>
      </c>
      <c r="G44" s="37">
        <f t="shared" si="6"/>
        <v>19.609753241537764</v>
      </c>
      <c r="H44" s="37">
        <f t="shared" si="7"/>
        <v>18.987520686758199</v>
      </c>
    </row>
    <row r="45" spans="1:8" ht="31.5" x14ac:dyDescent="0.2">
      <c r="A45" s="30" t="s">
        <v>103</v>
      </c>
      <c r="B45" s="11" t="s">
        <v>47</v>
      </c>
      <c r="C45" s="12" t="s">
        <v>53</v>
      </c>
      <c r="D45" s="82">
        <v>101.3</v>
      </c>
      <c r="E45" s="64">
        <v>35.200000000000003</v>
      </c>
      <c r="F45" s="85">
        <f>F37/E37*100</f>
        <v>71.824588880187946</v>
      </c>
      <c r="G45" s="37">
        <f t="shared" si="6"/>
        <v>70.902851806700838</v>
      </c>
      <c r="H45" s="37">
        <f t="shared" si="7"/>
        <v>204.04712750053392</v>
      </c>
    </row>
    <row r="46" spans="1:8" ht="47.25" x14ac:dyDescent="0.2">
      <c r="A46" s="30" t="s">
        <v>107</v>
      </c>
      <c r="B46" s="11" t="s">
        <v>52</v>
      </c>
      <c r="C46" s="12" t="s">
        <v>53</v>
      </c>
      <c r="D46" s="45">
        <v>0</v>
      </c>
      <c r="E46" s="75">
        <v>0</v>
      </c>
      <c r="F46" s="85">
        <v>0</v>
      </c>
      <c r="G46" s="37">
        <v>0</v>
      </c>
      <c r="H46" s="37">
        <v>0</v>
      </c>
    </row>
    <row r="47" spans="1:8" ht="31.5" x14ac:dyDescent="0.2">
      <c r="A47" s="30" t="s">
        <v>104</v>
      </c>
      <c r="B47" s="11" t="s">
        <v>49</v>
      </c>
      <c r="C47" s="12" t="s">
        <v>53</v>
      </c>
      <c r="D47" s="45">
        <v>0</v>
      </c>
      <c r="E47" s="63">
        <v>0</v>
      </c>
      <c r="F47" s="85">
        <v>0</v>
      </c>
      <c r="G47" s="37">
        <v>0</v>
      </c>
      <c r="H47" s="37">
        <v>0</v>
      </c>
    </row>
    <row r="48" spans="1:8" ht="31.5" x14ac:dyDescent="0.2">
      <c r="A48" s="30" t="s">
        <v>105</v>
      </c>
      <c r="B48" s="11" t="s">
        <v>50</v>
      </c>
      <c r="C48" s="12" t="s">
        <v>53</v>
      </c>
      <c r="D48" s="45">
        <v>0</v>
      </c>
      <c r="E48" s="63">
        <v>90.5</v>
      </c>
      <c r="F48" s="84">
        <f>F40/E40*100</f>
        <v>17.533746704232946</v>
      </c>
      <c r="G48" s="37">
        <v>0</v>
      </c>
      <c r="H48" s="37">
        <f t="shared" si="7"/>
        <v>19.374305750533644</v>
      </c>
    </row>
    <row r="49" spans="1:8" ht="31.5" x14ac:dyDescent="0.2">
      <c r="A49" s="30" t="s">
        <v>108</v>
      </c>
      <c r="B49" s="8" t="s">
        <v>51</v>
      </c>
      <c r="C49" s="9" t="s">
        <v>53</v>
      </c>
      <c r="D49" s="45">
        <v>0</v>
      </c>
      <c r="E49" s="63">
        <v>0</v>
      </c>
      <c r="F49" s="86" t="s">
        <v>260</v>
      </c>
      <c r="G49" s="37">
        <v>0</v>
      </c>
      <c r="H49" s="37">
        <v>0</v>
      </c>
    </row>
    <row r="50" spans="1:8" ht="15.75" x14ac:dyDescent="0.2">
      <c r="A50" s="30" t="s">
        <v>109</v>
      </c>
      <c r="B50" s="108" t="s">
        <v>54</v>
      </c>
      <c r="C50" s="12" t="s">
        <v>9</v>
      </c>
      <c r="D50" s="82">
        <v>6459</v>
      </c>
      <c r="E50" s="64">
        <v>5983.4</v>
      </c>
      <c r="F50" s="23">
        <v>1051.0999999999999</v>
      </c>
      <c r="G50" s="37">
        <f t="shared" si="6"/>
        <v>16.273416937606438</v>
      </c>
      <c r="H50" s="37">
        <f t="shared" si="7"/>
        <v>17.566935187351675</v>
      </c>
    </row>
    <row r="51" spans="1:8" ht="31.5" x14ac:dyDescent="0.2">
      <c r="A51" s="30" t="s">
        <v>110</v>
      </c>
      <c r="B51" s="108"/>
      <c r="C51" s="12" t="s">
        <v>55</v>
      </c>
      <c r="D51" s="76">
        <v>105.2</v>
      </c>
      <c r="E51" s="47">
        <v>86.3</v>
      </c>
      <c r="F51" s="84">
        <f>F50/E50</f>
        <v>0.17566935187351673</v>
      </c>
      <c r="G51" s="37">
        <f t="shared" si="6"/>
        <v>0.16698607592539613</v>
      </c>
      <c r="H51" s="37">
        <f t="shared" si="7"/>
        <v>0.20355660703767872</v>
      </c>
    </row>
    <row r="52" spans="1:8" ht="31.5" x14ac:dyDescent="0.2">
      <c r="A52" s="30" t="s">
        <v>111</v>
      </c>
      <c r="B52" s="31" t="s">
        <v>56</v>
      </c>
      <c r="C52" s="32" t="s">
        <v>9</v>
      </c>
      <c r="D52" s="68">
        <v>14200</v>
      </c>
      <c r="E52" s="47">
        <v>5836.8</v>
      </c>
      <c r="F52" s="75">
        <v>8920.2000000000007</v>
      </c>
      <c r="G52" s="37">
        <f t="shared" si="6"/>
        <v>62.81830985915493</v>
      </c>
      <c r="H52" s="37">
        <f t="shared" si="7"/>
        <v>152.82689144736844</v>
      </c>
    </row>
    <row r="53" spans="1:8" ht="15.75" x14ac:dyDescent="0.2">
      <c r="A53" s="30" t="s">
        <v>112</v>
      </c>
      <c r="B53" s="31" t="s">
        <v>57</v>
      </c>
      <c r="C53" s="32" t="s">
        <v>59</v>
      </c>
      <c r="D53" s="27" t="s">
        <v>58</v>
      </c>
      <c r="E53" s="28" t="str">
        <f>$D$53</f>
        <v>нет данных</v>
      </c>
      <c r="F53" s="23" t="s">
        <v>58</v>
      </c>
      <c r="G53" s="18"/>
      <c r="H53" s="18"/>
    </row>
    <row r="54" spans="1:8" ht="47.25" x14ac:dyDescent="0.2">
      <c r="A54" s="19" t="s">
        <v>113</v>
      </c>
      <c r="B54" s="31" t="s">
        <v>10</v>
      </c>
      <c r="C54" s="32" t="s">
        <v>9</v>
      </c>
      <c r="D54" s="55">
        <v>985</v>
      </c>
      <c r="E54" s="67">
        <v>1033</v>
      </c>
      <c r="F54" s="70">
        <v>1194</v>
      </c>
      <c r="G54" s="37">
        <f>F54/D54*100</f>
        <v>121.21827411167511</v>
      </c>
      <c r="H54" s="37">
        <f>F54/E54*100</f>
        <v>115.58567279767666</v>
      </c>
    </row>
    <row r="55" spans="1:8" ht="15.75" x14ac:dyDescent="0.2">
      <c r="A55" s="18"/>
      <c r="B55" s="106" t="s">
        <v>60</v>
      </c>
      <c r="C55" s="106"/>
      <c r="D55" s="106"/>
      <c r="E55" s="62"/>
      <c r="F55" s="23"/>
      <c r="G55" s="18"/>
      <c r="H55" s="18"/>
    </row>
    <row r="56" spans="1:8" ht="15.75" x14ac:dyDescent="0.2">
      <c r="A56" s="18">
        <v>18</v>
      </c>
      <c r="B56" s="113" t="s">
        <v>61</v>
      </c>
      <c r="C56" s="114"/>
      <c r="D56" s="114"/>
      <c r="E56" s="60"/>
      <c r="F56" s="23"/>
      <c r="G56" s="18"/>
      <c r="H56" s="18"/>
    </row>
    <row r="57" spans="1:8" ht="47.25" x14ac:dyDescent="0.2">
      <c r="A57" s="19" t="s">
        <v>114</v>
      </c>
      <c r="B57" s="8" t="s">
        <v>18</v>
      </c>
      <c r="C57" s="12" t="s">
        <v>9</v>
      </c>
      <c r="D57" s="75">
        <v>116900</v>
      </c>
      <c r="E57" s="75">
        <v>114497.5</v>
      </c>
      <c r="F57" s="75">
        <v>23792.5</v>
      </c>
      <c r="G57" s="37">
        <f t="shared" ref="G57:G65" si="8">F57/D57*100</f>
        <v>20.352865697177076</v>
      </c>
      <c r="H57" s="37">
        <f t="shared" ref="H57:H61" si="9">F57/E57*100</f>
        <v>20.779929692788052</v>
      </c>
    </row>
    <row r="58" spans="1:8" ht="15.75" x14ac:dyDescent="0.2">
      <c r="A58" s="30" t="s">
        <v>115</v>
      </c>
      <c r="B58" s="11" t="s">
        <v>45</v>
      </c>
      <c r="C58" s="12" t="s">
        <v>9</v>
      </c>
      <c r="D58" s="45">
        <v>0</v>
      </c>
      <c r="E58" s="75">
        <v>0</v>
      </c>
      <c r="F58" s="75">
        <v>0</v>
      </c>
      <c r="G58" s="37">
        <v>0</v>
      </c>
      <c r="H58" s="37">
        <v>0</v>
      </c>
    </row>
    <row r="59" spans="1:8" ht="15.75" x14ac:dyDescent="0.2">
      <c r="A59" s="30" t="s">
        <v>116</v>
      </c>
      <c r="B59" s="11" t="s">
        <v>46</v>
      </c>
      <c r="C59" s="12" t="s">
        <v>9</v>
      </c>
      <c r="D59" s="45">
        <v>109600</v>
      </c>
      <c r="E59" s="75">
        <v>107427.4</v>
      </c>
      <c r="F59" s="75">
        <v>21185.119999999999</v>
      </c>
      <c r="G59" s="37">
        <v>0</v>
      </c>
      <c r="H59" s="37">
        <f t="shared" si="9"/>
        <v>19.720406525709457</v>
      </c>
    </row>
    <row r="60" spans="1:8" ht="31.5" x14ac:dyDescent="0.2">
      <c r="A60" s="30" t="s">
        <v>117</v>
      </c>
      <c r="B60" s="11" t="s">
        <v>47</v>
      </c>
      <c r="C60" s="12" t="s">
        <v>9</v>
      </c>
      <c r="D60" s="45">
        <v>640</v>
      </c>
      <c r="E60" s="75">
        <v>638.5</v>
      </c>
      <c r="F60" s="75">
        <v>458.59</v>
      </c>
      <c r="G60" s="37">
        <f t="shared" si="8"/>
        <v>71.654687499999994</v>
      </c>
      <c r="H60" s="37">
        <f t="shared" si="9"/>
        <v>71.823022709475325</v>
      </c>
    </row>
    <row r="61" spans="1:8" ht="78.75" x14ac:dyDescent="0.2">
      <c r="A61" s="19" t="s">
        <v>118</v>
      </c>
      <c r="B61" s="34" t="s">
        <v>18</v>
      </c>
      <c r="C61" s="35" t="s">
        <v>15</v>
      </c>
      <c r="D61" s="88">
        <v>102.1</v>
      </c>
      <c r="E61" s="88">
        <v>104.3</v>
      </c>
      <c r="F61" s="85">
        <f>F57/E57*100</f>
        <v>20.779929692788052</v>
      </c>
      <c r="G61" s="37">
        <f t="shared" si="8"/>
        <v>20.352526633484871</v>
      </c>
      <c r="H61" s="37">
        <f t="shared" si="9"/>
        <v>19.923230769691326</v>
      </c>
    </row>
    <row r="62" spans="1:8" ht="46.5" customHeight="1" x14ac:dyDescent="0.2">
      <c r="A62" s="109" t="s">
        <v>119</v>
      </c>
      <c r="B62" s="114" t="s">
        <v>45</v>
      </c>
      <c r="C62" s="113" t="s">
        <v>62</v>
      </c>
      <c r="D62" s="100">
        <v>0</v>
      </c>
      <c r="E62" s="100">
        <v>0</v>
      </c>
      <c r="F62" s="102">
        <v>0</v>
      </c>
      <c r="G62" s="104">
        <v>0</v>
      </c>
      <c r="H62" s="104">
        <v>0</v>
      </c>
    </row>
    <row r="63" spans="1:8" x14ac:dyDescent="0.2">
      <c r="A63" s="110"/>
      <c r="B63" s="114"/>
      <c r="C63" s="113"/>
      <c r="D63" s="101"/>
      <c r="E63" s="101"/>
      <c r="F63" s="103"/>
      <c r="G63" s="105"/>
      <c r="H63" s="105"/>
    </row>
    <row r="64" spans="1:8" ht="63" x14ac:dyDescent="0.2">
      <c r="A64" s="30" t="s">
        <v>120</v>
      </c>
      <c r="B64" s="11" t="s">
        <v>46</v>
      </c>
      <c r="C64" s="12" t="s">
        <v>62</v>
      </c>
      <c r="D64" s="38">
        <v>102</v>
      </c>
      <c r="E64" s="36">
        <v>104.3</v>
      </c>
      <c r="F64" s="85">
        <f>F59/E59*100</f>
        <v>19.720406525709457</v>
      </c>
      <c r="G64" s="37">
        <f t="shared" si="8"/>
        <v>19.333731887950449</v>
      </c>
      <c r="H64" s="37">
        <f t="shared" ref="H64:H65" si="10">F64/E64*100</f>
        <v>18.907388807008108</v>
      </c>
    </row>
    <row r="65" spans="1:8" ht="63" x14ac:dyDescent="0.2">
      <c r="A65" s="30" t="s">
        <v>121</v>
      </c>
      <c r="B65" s="11" t="s">
        <v>47</v>
      </c>
      <c r="C65" s="12" t="s">
        <v>62</v>
      </c>
      <c r="D65" s="38">
        <v>100.3</v>
      </c>
      <c r="E65" s="36">
        <v>35.200000000000003</v>
      </c>
      <c r="F65" s="85">
        <f>F60/E60*100</f>
        <v>71.823022709475325</v>
      </c>
      <c r="G65" s="37">
        <f t="shared" si="8"/>
        <v>71.608198115129937</v>
      </c>
      <c r="H65" s="37">
        <f t="shared" si="10"/>
        <v>204.04267815191849</v>
      </c>
    </row>
    <row r="66" spans="1:8" ht="15.75" x14ac:dyDescent="0.25">
      <c r="A66" s="30"/>
      <c r="B66" s="98" t="s">
        <v>63</v>
      </c>
      <c r="C66" s="99"/>
      <c r="D66" s="115"/>
      <c r="E66" s="39"/>
      <c r="F66" s="74"/>
      <c r="G66" s="37"/>
      <c r="H66" s="37"/>
    </row>
    <row r="67" spans="1:8" ht="78.75" x14ac:dyDescent="0.2">
      <c r="A67" s="30" t="s">
        <v>122</v>
      </c>
      <c r="B67" s="10" t="s">
        <v>64</v>
      </c>
      <c r="C67" s="12" t="s">
        <v>9</v>
      </c>
      <c r="D67" s="75">
        <v>0</v>
      </c>
      <c r="E67" s="79">
        <v>0</v>
      </c>
      <c r="F67" s="75">
        <v>0</v>
      </c>
      <c r="G67" s="37">
        <v>0</v>
      </c>
      <c r="H67" s="37">
        <v>0</v>
      </c>
    </row>
    <row r="68" spans="1:8" ht="15.75" x14ac:dyDescent="0.2">
      <c r="A68" s="18"/>
      <c r="B68" s="111" t="s">
        <v>14</v>
      </c>
      <c r="C68" s="112"/>
      <c r="D68" s="112"/>
      <c r="E68" s="62"/>
      <c r="F68" s="74"/>
      <c r="G68" s="18"/>
      <c r="H68" s="18"/>
    </row>
    <row r="69" spans="1:8" ht="15.75" x14ac:dyDescent="0.2">
      <c r="A69" s="18">
        <v>19</v>
      </c>
      <c r="B69" s="113" t="s">
        <v>65</v>
      </c>
      <c r="C69" s="114"/>
      <c r="D69" s="114"/>
      <c r="E69" s="60"/>
      <c r="F69" s="23"/>
      <c r="G69" s="18"/>
      <c r="H69" s="18"/>
    </row>
    <row r="70" spans="1:8" ht="31.5" x14ac:dyDescent="0.2">
      <c r="A70" s="19" t="s">
        <v>123</v>
      </c>
      <c r="B70" s="40" t="s">
        <v>16</v>
      </c>
      <c r="C70" s="41" t="s">
        <v>3</v>
      </c>
      <c r="D70" s="77">
        <v>19300</v>
      </c>
      <c r="E70" s="77">
        <v>19216</v>
      </c>
      <c r="F70" s="70">
        <v>18983</v>
      </c>
      <c r="G70" s="37">
        <f>105169/D70*100</f>
        <v>544.9170984455958</v>
      </c>
      <c r="H70" s="37">
        <f t="shared" ref="H70:H96" si="11">F70/E70*100</f>
        <v>98.787468776019978</v>
      </c>
    </row>
    <row r="71" spans="1:8" ht="15.75" x14ac:dyDescent="0.2">
      <c r="A71" s="30" t="s">
        <v>124</v>
      </c>
      <c r="B71" s="11" t="s">
        <v>45</v>
      </c>
      <c r="C71" s="12" t="s">
        <v>3</v>
      </c>
      <c r="D71" s="42">
        <v>0</v>
      </c>
      <c r="E71" s="22">
        <v>0</v>
      </c>
      <c r="F71" s="23">
        <v>0</v>
      </c>
      <c r="G71" s="73">
        <v>0</v>
      </c>
      <c r="H71" s="73">
        <v>0</v>
      </c>
    </row>
    <row r="72" spans="1:8" ht="15.75" x14ac:dyDescent="0.2">
      <c r="A72" s="30" t="s">
        <v>125</v>
      </c>
      <c r="B72" s="11" t="s">
        <v>46</v>
      </c>
      <c r="C72" s="12" t="s">
        <v>3</v>
      </c>
      <c r="D72" s="42">
        <v>13100</v>
      </c>
      <c r="E72" s="22">
        <v>12912</v>
      </c>
      <c r="F72" s="23">
        <v>12609</v>
      </c>
      <c r="G72" s="37">
        <f t="shared" ref="G72:G96" si="12">F72/D72*100</f>
        <v>96.251908396946561</v>
      </c>
      <c r="H72" s="37">
        <f t="shared" si="11"/>
        <v>97.653345724907055</v>
      </c>
    </row>
    <row r="73" spans="1:8" ht="31.5" x14ac:dyDescent="0.2">
      <c r="A73" s="30" t="s">
        <v>126</v>
      </c>
      <c r="B73" s="11" t="s">
        <v>47</v>
      </c>
      <c r="C73" s="12" t="s">
        <v>3</v>
      </c>
      <c r="D73" s="78">
        <v>710</v>
      </c>
      <c r="E73" s="77">
        <v>705</v>
      </c>
      <c r="F73" s="70">
        <v>740</v>
      </c>
      <c r="G73" s="37">
        <f t="shared" si="12"/>
        <v>104.22535211267605</v>
      </c>
      <c r="H73" s="37">
        <f t="shared" si="11"/>
        <v>104.9645390070922</v>
      </c>
    </row>
    <row r="74" spans="1:8" ht="47.25" x14ac:dyDescent="0.2">
      <c r="A74" s="30" t="s">
        <v>128</v>
      </c>
      <c r="B74" s="11" t="s">
        <v>52</v>
      </c>
      <c r="C74" s="12" t="s">
        <v>3</v>
      </c>
      <c r="D74" s="78">
        <v>430</v>
      </c>
      <c r="E74" s="77">
        <v>474</v>
      </c>
      <c r="F74" s="70">
        <v>488</v>
      </c>
      <c r="G74" s="37">
        <f t="shared" si="12"/>
        <v>113.48837209302324</v>
      </c>
      <c r="H74" s="37">
        <f t="shared" si="11"/>
        <v>102.9535864978903</v>
      </c>
    </row>
    <row r="75" spans="1:8" ht="31.5" x14ac:dyDescent="0.2">
      <c r="A75" s="30" t="s">
        <v>129</v>
      </c>
      <c r="B75" s="11" t="s">
        <v>66</v>
      </c>
      <c r="C75" s="12" t="s">
        <v>3</v>
      </c>
      <c r="D75" s="78">
        <v>510</v>
      </c>
      <c r="E75" s="77">
        <v>517</v>
      </c>
      <c r="F75" s="70">
        <v>533</v>
      </c>
      <c r="G75" s="37">
        <f t="shared" si="12"/>
        <v>104.50980392156863</v>
      </c>
      <c r="H75" s="37">
        <f t="shared" si="11"/>
        <v>103.09477756286267</v>
      </c>
    </row>
    <row r="76" spans="1:8" ht="27.75" customHeight="1" x14ac:dyDescent="0.2">
      <c r="A76" s="30" t="s">
        <v>130</v>
      </c>
      <c r="B76" s="11" t="s">
        <v>67</v>
      </c>
      <c r="C76" s="12" t="s">
        <v>3</v>
      </c>
      <c r="D76" s="78">
        <v>750</v>
      </c>
      <c r="E76" s="77">
        <v>702</v>
      </c>
      <c r="F76" s="70">
        <v>712</v>
      </c>
      <c r="G76" s="37">
        <f t="shared" si="12"/>
        <v>94.933333333333337</v>
      </c>
      <c r="H76" s="37">
        <f t="shared" si="11"/>
        <v>101.42450142450143</v>
      </c>
    </row>
    <row r="77" spans="1:8" ht="15.75" x14ac:dyDescent="0.2">
      <c r="A77" s="30" t="s">
        <v>131</v>
      </c>
      <c r="B77" s="11" t="s">
        <v>68</v>
      </c>
      <c r="C77" s="12" t="s">
        <v>3</v>
      </c>
      <c r="D77" s="78">
        <v>1490</v>
      </c>
      <c r="E77" s="77">
        <v>1482</v>
      </c>
      <c r="F77" s="70">
        <v>1508</v>
      </c>
      <c r="G77" s="37">
        <f t="shared" si="12"/>
        <v>101.20805369127517</v>
      </c>
      <c r="H77" s="37">
        <f t="shared" si="11"/>
        <v>101.75438596491229</v>
      </c>
    </row>
    <row r="78" spans="1:8" ht="31.5" x14ac:dyDescent="0.2">
      <c r="A78" s="30" t="s">
        <v>127</v>
      </c>
      <c r="B78" s="11" t="s">
        <v>69</v>
      </c>
      <c r="C78" s="70" t="s">
        <v>3</v>
      </c>
      <c r="D78" s="69">
        <v>250</v>
      </c>
      <c r="E78" s="67">
        <v>256</v>
      </c>
      <c r="F78" s="70">
        <v>265</v>
      </c>
      <c r="G78" s="37">
        <f t="shared" si="12"/>
        <v>106</v>
      </c>
      <c r="H78" s="37">
        <f t="shared" si="11"/>
        <v>103.515625</v>
      </c>
    </row>
    <row r="79" spans="1:8" ht="31.5" x14ac:dyDescent="0.2">
      <c r="A79" s="19" t="s">
        <v>132</v>
      </c>
      <c r="B79" s="43" t="s">
        <v>17</v>
      </c>
      <c r="C79" s="35" t="s">
        <v>8</v>
      </c>
      <c r="D79" s="47">
        <v>83500</v>
      </c>
      <c r="E79" s="47">
        <v>80505</v>
      </c>
      <c r="F79" s="70">
        <v>77092</v>
      </c>
      <c r="G79" s="37">
        <f t="shared" si="12"/>
        <v>92.325748502994003</v>
      </c>
      <c r="H79" s="37">
        <f t="shared" si="11"/>
        <v>95.76051176945532</v>
      </c>
    </row>
    <row r="80" spans="1:8" ht="15.75" x14ac:dyDescent="0.2">
      <c r="A80" s="30" t="s">
        <v>133</v>
      </c>
      <c r="B80" s="11" t="s">
        <v>45</v>
      </c>
      <c r="C80" s="12" t="s">
        <v>70</v>
      </c>
      <c r="D80" s="44">
        <v>0</v>
      </c>
      <c r="E80" s="27">
        <v>0</v>
      </c>
      <c r="F80" s="23">
        <v>0</v>
      </c>
      <c r="G80" s="37">
        <v>0</v>
      </c>
      <c r="H80" s="37">
        <v>0</v>
      </c>
    </row>
    <row r="81" spans="1:8" ht="15.75" customHeight="1" x14ac:dyDescent="0.2">
      <c r="A81" s="30" t="s">
        <v>134</v>
      </c>
      <c r="B81" s="11" t="s">
        <v>46</v>
      </c>
      <c r="C81" s="12" t="s">
        <v>70</v>
      </c>
      <c r="D81" s="45">
        <v>91730</v>
      </c>
      <c r="E81" s="63">
        <v>88763</v>
      </c>
      <c r="F81" s="23">
        <v>82126</v>
      </c>
      <c r="G81" s="37">
        <f t="shared" si="12"/>
        <v>89.530142810421893</v>
      </c>
      <c r="H81" s="37">
        <f t="shared" si="11"/>
        <v>92.522785394815415</v>
      </c>
    </row>
    <row r="82" spans="1:8" ht="15.75" customHeight="1" x14ac:dyDescent="0.2">
      <c r="A82" s="30" t="s">
        <v>135</v>
      </c>
      <c r="B82" s="11" t="s">
        <v>47</v>
      </c>
      <c r="C82" s="12" t="s">
        <v>70</v>
      </c>
      <c r="D82" s="45">
        <v>54500</v>
      </c>
      <c r="E82" s="63">
        <v>52946</v>
      </c>
      <c r="F82" s="23">
        <v>56662</v>
      </c>
      <c r="G82" s="37">
        <f t="shared" si="12"/>
        <v>103.96697247706422</v>
      </c>
      <c r="H82" s="37">
        <f t="shared" si="11"/>
        <v>107.01847165036074</v>
      </c>
    </row>
    <row r="83" spans="1:8" ht="15.75" customHeight="1" x14ac:dyDescent="0.2">
      <c r="A83" s="30" t="s">
        <v>136</v>
      </c>
      <c r="B83" s="11" t="s">
        <v>48</v>
      </c>
      <c r="C83" s="12" t="s">
        <v>70</v>
      </c>
      <c r="D83" s="45">
        <v>55900</v>
      </c>
      <c r="E83" s="63">
        <v>52304</v>
      </c>
      <c r="F83" s="23">
        <v>55402</v>
      </c>
      <c r="G83" s="37">
        <f t="shared" si="12"/>
        <v>99.109123434704827</v>
      </c>
      <c r="H83" s="37">
        <f t="shared" si="11"/>
        <v>105.92306515754053</v>
      </c>
    </row>
    <row r="84" spans="1:8" ht="33.75" customHeight="1" x14ac:dyDescent="0.2">
      <c r="A84" s="30" t="s">
        <v>137</v>
      </c>
      <c r="B84" s="11" t="s">
        <v>66</v>
      </c>
      <c r="C84" s="12" t="s">
        <v>70</v>
      </c>
      <c r="D84" s="45">
        <v>61700</v>
      </c>
      <c r="E84" s="63">
        <v>59944</v>
      </c>
      <c r="F84" s="70">
        <v>66235</v>
      </c>
      <c r="G84" s="37">
        <f t="shared" si="12"/>
        <v>107.35008103727715</v>
      </c>
      <c r="H84" s="37">
        <f t="shared" si="11"/>
        <v>110.49479514213265</v>
      </c>
    </row>
    <row r="85" spans="1:8" ht="15.75" customHeight="1" x14ac:dyDescent="0.2">
      <c r="A85" s="30" t="s">
        <v>138</v>
      </c>
      <c r="B85" s="11" t="s">
        <v>67</v>
      </c>
      <c r="C85" s="12" t="s">
        <v>70</v>
      </c>
      <c r="D85" s="45">
        <v>67600</v>
      </c>
      <c r="E85" s="63">
        <v>67035</v>
      </c>
      <c r="F85" s="23">
        <v>73515</v>
      </c>
      <c r="G85" s="37">
        <f t="shared" si="12"/>
        <v>108.74999999999999</v>
      </c>
      <c r="H85" s="37">
        <f t="shared" si="11"/>
        <v>109.66659207876484</v>
      </c>
    </row>
    <row r="86" spans="1:8" ht="15.75" customHeight="1" x14ac:dyDescent="0.2">
      <c r="A86" s="30" t="s">
        <v>139</v>
      </c>
      <c r="B86" s="11" t="s">
        <v>68</v>
      </c>
      <c r="C86" s="12" t="s">
        <v>70</v>
      </c>
      <c r="D86" s="45">
        <v>55600</v>
      </c>
      <c r="E86" s="63">
        <v>55983</v>
      </c>
      <c r="F86" s="23">
        <v>62164</v>
      </c>
      <c r="G86" s="37">
        <f t="shared" si="12"/>
        <v>111.80575539568345</v>
      </c>
      <c r="H86" s="37">
        <f t="shared" si="11"/>
        <v>111.0408516871193</v>
      </c>
    </row>
    <row r="87" spans="1:8" ht="15.75" customHeight="1" x14ac:dyDescent="0.2">
      <c r="A87" s="30" t="s">
        <v>140</v>
      </c>
      <c r="B87" s="8" t="s">
        <v>69</v>
      </c>
      <c r="C87" s="9" t="s">
        <v>70</v>
      </c>
      <c r="D87" s="45">
        <v>60900</v>
      </c>
      <c r="E87" s="63">
        <v>60059</v>
      </c>
      <c r="F87" s="23">
        <v>64828</v>
      </c>
      <c r="G87" s="37">
        <f t="shared" si="12"/>
        <v>106.44991789819376</v>
      </c>
      <c r="H87" s="37">
        <f t="shared" si="11"/>
        <v>107.94052515026891</v>
      </c>
    </row>
    <row r="88" spans="1:8" ht="55.5" customHeight="1" x14ac:dyDescent="0.2">
      <c r="A88" s="30" t="s">
        <v>141</v>
      </c>
      <c r="B88" s="11" t="s">
        <v>71</v>
      </c>
      <c r="C88" s="12" t="s">
        <v>53</v>
      </c>
      <c r="D88" s="45">
        <v>104.2</v>
      </c>
      <c r="E88" s="63">
        <v>115.5</v>
      </c>
      <c r="F88" s="85">
        <f>F79/E79*100</f>
        <v>95.76051176945532</v>
      </c>
      <c r="G88" s="37">
        <f t="shared" si="12"/>
        <v>91.900683080091468</v>
      </c>
      <c r="H88" s="37">
        <f t="shared" si="11"/>
        <v>82.909533999528421</v>
      </c>
    </row>
    <row r="89" spans="1:8" ht="40.5" customHeight="1" x14ac:dyDescent="0.2">
      <c r="A89" s="30" t="s">
        <v>142</v>
      </c>
      <c r="B89" s="11" t="s">
        <v>45</v>
      </c>
      <c r="C89" s="12" t="s">
        <v>53</v>
      </c>
      <c r="D89" s="45">
        <v>0</v>
      </c>
      <c r="E89" s="75">
        <v>0</v>
      </c>
      <c r="F89" s="85">
        <v>0</v>
      </c>
      <c r="G89" s="37">
        <v>0</v>
      </c>
      <c r="H89" s="37">
        <v>0</v>
      </c>
    </row>
    <row r="90" spans="1:8" ht="35.25" customHeight="1" x14ac:dyDescent="0.2">
      <c r="A90" s="30" t="s">
        <v>143</v>
      </c>
      <c r="B90" s="11" t="s">
        <v>46</v>
      </c>
      <c r="C90" s="12" t="s">
        <v>53</v>
      </c>
      <c r="D90" s="45">
        <v>104</v>
      </c>
      <c r="E90" s="63">
        <v>113.8</v>
      </c>
      <c r="F90" s="85">
        <f t="shared" ref="F90:F96" si="13">F81/E81*100</f>
        <v>92.522785394815415</v>
      </c>
      <c r="G90" s="37">
        <f t="shared" si="12"/>
        <v>88.964216725784055</v>
      </c>
      <c r="H90" s="37">
        <f t="shared" si="11"/>
        <v>81.302974863633935</v>
      </c>
    </row>
    <row r="91" spans="1:8" ht="28.5" customHeight="1" x14ac:dyDescent="0.2">
      <c r="A91" s="30" t="s">
        <v>144</v>
      </c>
      <c r="B91" s="11" t="s">
        <v>47</v>
      </c>
      <c r="C91" s="12" t="s">
        <v>53</v>
      </c>
      <c r="D91" s="45">
        <v>104</v>
      </c>
      <c r="E91" s="63">
        <v>114.8</v>
      </c>
      <c r="F91" s="85">
        <f t="shared" si="13"/>
        <v>107.01847165036074</v>
      </c>
      <c r="G91" s="37">
        <f t="shared" si="12"/>
        <v>102.90237658688532</v>
      </c>
      <c r="H91" s="37">
        <f t="shared" si="11"/>
        <v>93.221665200662656</v>
      </c>
    </row>
    <row r="92" spans="1:8" ht="47.25" customHeight="1" x14ac:dyDescent="0.2">
      <c r="A92" s="30" t="s">
        <v>145</v>
      </c>
      <c r="B92" s="11" t="s">
        <v>52</v>
      </c>
      <c r="C92" s="12" t="s">
        <v>53</v>
      </c>
      <c r="D92" s="82">
        <v>104.1</v>
      </c>
      <c r="E92" s="63">
        <v>126.3</v>
      </c>
      <c r="F92" s="85">
        <f t="shared" si="13"/>
        <v>105.92306515754053</v>
      </c>
      <c r="G92" s="37">
        <f t="shared" si="12"/>
        <v>101.75126335978919</v>
      </c>
      <c r="H92" s="37">
        <f t="shared" si="11"/>
        <v>83.866243196785859</v>
      </c>
    </row>
    <row r="93" spans="1:8" ht="30" customHeight="1" x14ac:dyDescent="0.2">
      <c r="A93" s="30" t="s">
        <v>146</v>
      </c>
      <c r="B93" s="11" t="s">
        <v>66</v>
      </c>
      <c r="C93" s="12" t="s">
        <v>53</v>
      </c>
      <c r="D93" s="82">
        <v>104</v>
      </c>
      <c r="E93" s="63">
        <v>97.6</v>
      </c>
      <c r="F93" s="89">
        <f t="shared" si="13"/>
        <v>110.49479514213265</v>
      </c>
      <c r="G93" s="37">
        <f t="shared" si="12"/>
        <v>106.24499532897369</v>
      </c>
      <c r="H93" s="37">
        <f t="shared" si="11"/>
        <v>113.21188026857854</v>
      </c>
    </row>
    <row r="94" spans="1:8" ht="32.25" customHeight="1" x14ac:dyDescent="0.2">
      <c r="A94" s="30" t="s">
        <v>147</v>
      </c>
      <c r="B94" s="11" t="s">
        <v>67</v>
      </c>
      <c r="C94" s="12" t="s">
        <v>53</v>
      </c>
      <c r="D94" s="82">
        <v>104</v>
      </c>
      <c r="E94" s="63">
        <v>130.9</v>
      </c>
      <c r="F94" s="89">
        <f t="shared" si="13"/>
        <v>109.66659207876484</v>
      </c>
      <c r="G94" s="37">
        <f t="shared" si="12"/>
        <v>105.44864622958157</v>
      </c>
      <c r="H94" s="37">
        <f t="shared" si="11"/>
        <v>83.778909151080853</v>
      </c>
    </row>
    <row r="95" spans="1:8" ht="32.25" customHeight="1" x14ac:dyDescent="0.2">
      <c r="A95" s="30" t="s">
        <v>148</v>
      </c>
      <c r="B95" s="11" t="s">
        <v>68</v>
      </c>
      <c r="C95" s="12" t="s">
        <v>53</v>
      </c>
      <c r="D95" s="82">
        <v>104.1</v>
      </c>
      <c r="E95" s="63">
        <v>125</v>
      </c>
      <c r="F95" s="89">
        <f t="shared" si="13"/>
        <v>111.0408516871193</v>
      </c>
      <c r="G95" s="37">
        <f t="shared" si="12"/>
        <v>106.66748480991288</v>
      </c>
      <c r="H95" s="37">
        <f t="shared" si="11"/>
        <v>88.832681349695434</v>
      </c>
    </row>
    <row r="96" spans="1:8" ht="31.5" x14ac:dyDescent="0.2">
      <c r="A96" s="30" t="s">
        <v>149</v>
      </c>
      <c r="B96" s="11" t="s">
        <v>69</v>
      </c>
      <c r="C96" s="12" t="s">
        <v>53</v>
      </c>
      <c r="D96" s="50">
        <v>104.1</v>
      </c>
      <c r="E96" s="47">
        <v>117</v>
      </c>
      <c r="F96" s="85">
        <f t="shared" si="13"/>
        <v>107.94052515026891</v>
      </c>
      <c r="G96" s="37">
        <f t="shared" si="12"/>
        <v>103.68926527403354</v>
      </c>
      <c r="H96" s="37">
        <f t="shared" si="11"/>
        <v>92.256859102793939</v>
      </c>
    </row>
    <row r="97" spans="1:8" ht="15.75" x14ac:dyDescent="0.25">
      <c r="A97" s="48"/>
      <c r="B97" s="92" t="s">
        <v>150</v>
      </c>
      <c r="C97" s="93"/>
      <c r="D97" s="94"/>
      <c r="E97" s="26"/>
      <c r="F97" s="23"/>
      <c r="G97" s="24"/>
      <c r="H97" s="24"/>
    </row>
    <row r="98" spans="1:8" ht="15.75" x14ac:dyDescent="0.25">
      <c r="A98" s="18">
        <v>20</v>
      </c>
      <c r="B98" s="95" t="s">
        <v>151</v>
      </c>
      <c r="C98" s="96"/>
      <c r="D98" s="97"/>
      <c r="E98" s="26"/>
      <c r="F98" s="23"/>
      <c r="G98" s="24"/>
      <c r="H98" s="24"/>
    </row>
    <row r="99" spans="1:8" ht="15.75" x14ac:dyDescent="0.2">
      <c r="A99" s="19" t="s">
        <v>156</v>
      </c>
      <c r="B99" s="10" t="s">
        <v>154</v>
      </c>
      <c r="C99" s="23" t="s">
        <v>9</v>
      </c>
      <c r="D99" s="26">
        <v>2759.1</v>
      </c>
      <c r="E99" s="26">
        <v>2631.1</v>
      </c>
      <c r="F99" s="23">
        <v>586.54</v>
      </c>
      <c r="G99" s="24">
        <f t="shared" ref="G99:G100" si="14">F99/D99*100</f>
        <v>21.258381356239354</v>
      </c>
      <c r="H99" s="24">
        <f>F99/E99*100</f>
        <v>22.292577249059327</v>
      </c>
    </row>
    <row r="100" spans="1:8" ht="15.75" x14ac:dyDescent="0.2">
      <c r="A100" s="19" t="s">
        <v>157</v>
      </c>
      <c r="B100" s="10" t="s">
        <v>19</v>
      </c>
      <c r="C100" s="23" t="s">
        <v>9</v>
      </c>
      <c r="D100" s="26">
        <v>938.6</v>
      </c>
      <c r="E100" s="26">
        <v>909.5</v>
      </c>
      <c r="F100" s="23">
        <v>209.29</v>
      </c>
      <c r="G100" s="24">
        <f t="shared" si="14"/>
        <v>22.29810355849137</v>
      </c>
      <c r="H100" s="24">
        <f>F100/E100*100</f>
        <v>23.011544804837822</v>
      </c>
    </row>
    <row r="101" spans="1:8" ht="15.75" x14ac:dyDescent="0.25">
      <c r="A101" s="19" t="s">
        <v>158</v>
      </c>
      <c r="B101" s="10" t="s">
        <v>152</v>
      </c>
      <c r="C101" s="23" t="s">
        <v>9</v>
      </c>
      <c r="D101" s="65">
        <v>765</v>
      </c>
      <c r="E101" s="66">
        <v>714.9</v>
      </c>
      <c r="F101" s="23">
        <v>176.57</v>
      </c>
      <c r="G101" s="37">
        <f>F101/D101*100</f>
        <v>23.081045751633987</v>
      </c>
      <c r="H101" s="37">
        <f t="shared" ref="H101:H147" si="15">F101/E101*100</f>
        <v>24.698559239054411</v>
      </c>
    </row>
    <row r="102" spans="1:8" ht="15.75" customHeight="1" x14ac:dyDescent="0.25">
      <c r="A102" s="19" t="s">
        <v>159</v>
      </c>
      <c r="B102" s="10" t="s">
        <v>153</v>
      </c>
      <c r="C102" s="23" t="s">
        <v>9</v>
      </c>
      <c r="D102" s="65">
        <v>765</v>
      </c>
      <c r="E102" s="66">
        <v>714.9</v>
      </c>
      <c r="F102" s="23">
        <v>176.57</v>
      </c>
      <c r="G102" s="37">
        <f>F102/D102*100</f>
        <v>23.081045751633987</v>
      </c>
      <c r="H102" s="37">
        <f t="shared" si="15"/>
        <v>24.698559239054411</v>
      </c>
    </row>
    <row r="103" spans="1:8" ht="31.5" x14ac:dyDescent="0.25">
      <c r="A103" s="19" t="s">
        <v>160</v>
      </c>
      <c r="B103" s="10" t="s">
        <v>161</v>
      </c>
      <c r="C103" s="23" t="s">
        <v>9</v>
      </c>
      <c r="D103" s="49">
        <v>46.9</v>
      </c>
      <c r="E103" s="49">
        <v>43.9</v>
      </c>
      <c r="F103" s="23">
        <v>10.93</v>
      </c>
      <c r="G103" s="24">
        <f t="shared" ref="G103:G147" si="16">F103/D103*100</f>
        <v>23.304904051172709</v>
      </c>
      <c r="H103" s="37">
        <f t="shared" si="15"/>
        <v>24.897494305239178</v>
      </c>
    </row>
    <row r="104" spans="1:8" ht="15.75" x14ac:dyDescent="0.2">
      <c r="A104" s="19" t="s">
        <v>162</v>
      </c>
      <c r="B104" s="10" t="s">
        <v>163</v>
      </c>
      <c r="C104" s="23" t="s">
        <v>9</v>
      </c>
      <c r="D104" s="26">
        <v>63.8</v>
      </c>
      <c r="E104" s="26">
        <v>85.1</v>
      </c>
      <c r="F104" s="23">
        <v>6.9</v>
      </c>
      <c r="G104" s="37">
        <f t="shared" si="16"/>
        <v>10.815047021943574</v>
      </c>
      <c r="H104" s="37">
        <f t="shared" si="15"/>
        <v>8.1081081081081088</v>
      </c>
    </row>
    <row r="105" spans="1:8" ht="31.5" x14ac:dyDescent="0.2">
      <c r="A105" s="19" t="s">
        <v>164</v>
      </c>
      <c r="B105" s="10" t="s">
        <v>165</v>
      </c>
      <c r="C105" s="23" t="s">
        <v>9</v>
      </c>
      <c r="D105" s="26">
        <v>59.5</v>
      </c>
      <c r="E105" s="26">
        <v>80.7</v>
      </c>
      <c r="F105" s="23">
        <v>3.96</v>
      </c>
      <c r="G105" s="37">
        <f t="shared" si="16"/>
        <v>6.655462184873949</v>
      </c>
      <c r="H105" s="37">
        <f t="shared" si="15"/>
        <v>4.9070631970260221</v>
      </c>
    </row>
    <row r="106" spans="1:8" ht="31.5" x14ac:dyDescent="0.2">
      <c r="A106" s="19" t="s">
        <v>166</v>
      </c>
      <c r="B106" s="10" t="s">
        <v>168</v>
      </c>
      <c r="C106" s="23" t="s">
        <v>9</v>
      </c>
      <c r="D106" s="47">
        <v>0</v>
      </c>
      <c r="E106" s="47">
        <v>0.1</v>
      </c>
      <c r="F106" s="83">
        <v>0.02</v>
      </c>
      <c r="G106" s="37">
        <v>0</v>
      </c>
      <c r="H106" s="37">
        <f t="shared" si="15"/>
        <v>20</v>
      </c>
    </row>
    <row r="107" spans="1:8" ht="15.75" x14ac:dyDescent="0.2">
      <c r="A107" s="19" t="s">
        <v>167</v>
      </c>
      <c r="B107" s="10" t="s">
        <v>169</v>
      </c>
      <c r="C107" s="23" t="s">
        <v>9</v>
      </c>
      <c r="D107" s="47">
        <v>0</v>
      </c>
      <c r="E107" s="47">
        <v>0</v>
      </c>
      <c r="F107" s="74">
        <v>0</v>
      </c>
      <c r="G107" s="37">
        <v>0</v>
      </c>
      <c r="H107" s="37">
        <v>0</v>
      </c>
    </row>
    <row r="108" spans="1:8" ht="31.5" x14ac:dyDescent="0.2">
      <c r="A108" s="19" t="s">
        <v>155</v>
      </c>
      <c r="B108" s="10" t="s">
        <v>170</v>
      </c>
      <c r="C108" s="23" t="s">
        <v>9</v>
      </c>
      <c r="D108" s="68">
        <v>4.3</v>
      </c>
      <c r="E108" s="68">
        <v>4.3</v>
      </c>
      <c r="F108" s="23">
        <v>2.92</v>
      </c>
      <c r="G108" s="37">
        <f t="shared" si="16"/>
        <v>67.906976744186039</v>
      </c>
      <c r="H108" s="37">
        <f t="shared" si="15"/>
        <v>67.906976744186039</v>
      </c>
    </row>
    <row r="109" spans="1:8" ht="47.25" x14ac:dyDescent="0.2">
      <c r="A109" s="19" t="s">
        <v>171</v>
      </c>
      <c r="B109" s="10" t="s">
        <v>172</v>
      </c>
      <c r="C109" s="23" t="s">
        <v>9</v>
      </c>
      <c r="D109" s="68">
        <v>52</v>
      </c>
      <c r="E109" s="68">
        <v>52</v>
      </c>
      <c r="F109" s="87">
        <v>7.34</v>
      </c>
      <c r="G109" s="37">
        <f t="shared" si="16"/>
        <v>14.115384615384615</v>
      </c>
      <c r="H109" s="37">
        <f t="shared" si="15"/>
        <v>14.115384615384615</v>
      </c>
    </row>
    <row r="110" spans="1:8" ht="15.75" x14ac:dyDescent="0.2">
      <c r="A110" s="19" t="s">
        <v>174</v>
      </c>
      <c r="B110" s="10" t="s">
        <v>173</v>
      </c>
      <c r="C110" s="23" t="s">
        <v>9</v>
      </c>
      <c r="D110" s="68">
        <v>26.4</v>
      </c>
      <c r="E110" s="68">
        <v>27.2</v>
      </c>
      <c r="F110" s="23">
        <v>1.91</v>
      </c>
      <c r="G110" s="37">
        <f t="shared" si="16"/>
        <v>7.2348484848484844</v>
      </c>
      <c r="H110" s="37">
        <f t="shared" si="15"/>
        <v>7.0220588235294121</v>
      </c>
    </row>
    <row r="111" spans="1:8" ht="15.75" x14ac:dyDescent="0.2">
      <c r="A111" s="19" t="s">
        <v>175</v>
      </c>
      <c r="B111" s="10" t="s">
        <v>176</v>
      </c>
      <c r="C111" s="23" t="s">
        <v>9</v>
      </c>
      <c r="D111" s="68">
        <v>25.6</v>
      </c>
      <c r="E111" s="68">
        <v>24.8</v>
      </c>
      <c r="F111" s="23">
        <v>5.43</v>
      </c>
      <c r="G111" s="37">
        <f t="shared" si="16"/>
        <v>21.2109375</v>
      </c>
      <c r="H111" s="37">
        <f t="shared" si="15"/>
        <v>21.89516129032258</v>
      </c>
    </row>
    <row r="112" spans="1:8" ht="15.75" x14ac:dyDescent="0.2">
      <c r="A112" s="19" t="s">
        <v>177</v>
      </c>
      <c r="B112" s="10" t="s">
        <v>178</v>
      </c>
      <c r="C112" s="23" t="s">
        <v>9</v>
      </c>
      <c r="D112" s="68">
        <v>10.9</v>
      </c>
      <c r="E112" s="68">
        <v>13.6</v>
      </c>
      <c r="F112" s="23">
        <v>7.55</v>
      </c>
      <c r="G112" s="37">
        <f t="shared" si="16"/>
        <v>69.266055045871553</v>
      </c>
      <c r="H112" s="37">
        <f t="shared" si="15"/>
        <v>55.514705882352942</v>
      </c>
    </row>
    <row r="113" spans="1:8" ht="15.75" x14ac:dyDescent="0.2">
      <c r="A113" s="19" t="s">
        <v>179</v>
      </c>
      <c r="B113" s="10" t="s">
        <v>20</v>
      </c>
      <c r="C113" s="23" t="s">
        <v>9</v>
      </c>
      <c r="D113" s="68">
        <v>47.3</v>
      </c>
      <c r="E113" s="68">
        <v>62</v>
      </c>
      <c r="F113" s="23">
        <v>15.34</v>
      </c>
      <c r="G113" s="37">
        <f t="shared" si="16"/>
        <v>32.43128964059197</v>
      </c>
      <c r="H113" s="37">
        <f t="shared" si="15"/>
        <v>24.741935483870968</v>
      </c>
    </row>
    <row r="114" spans="1:8" ht="31.5" x14ac:dyDescent="0.2">
      <c r="A114" s="19" t="s">
        <v>180</v>
      </c>
      <c r="B114" s="10" t="s">
        <v>181</v>
      </c>
      <c r="C114" s="23" t="s">
        <v>9</v>
      </c>
      <c r="D114" s="68">
        <v>24.8</v>
      </c>
      <c r="E114" s="68">
        <v>28.7</v>
      </c>
      <c r="F114" s="23">
        <v>4.5</v>
      </c>
      <c r="G114" s="37">
        <f t="shared" si="16"/>
        <v>18.14516129032258</v>
      </c>
      <c r="H114" s="37">
        <f t="shared" si="15"/>
        <v>15.679442508710803</v>
      </c>
    </row>
    <row r="115" spans="1:8" ht="15.75" x14ac:dyDescent="0.2">
      <c r="A115" s="19" t="s">
        <v>182</v>
      </c>
      <c r="B115" s="10" t="s">
        <v>183</v>
      </c>
      <c r="C115" s="23" t="s">
        <v>9</v>
      </c>
      <c r="D115" s="68">
        <v>14.3</v>
      </c>
      <c r="E115" s="68">
        <v>10.8</v>
      </c>
      <c r="F115" s="23">
        <v>3.27</v>
      </c>
      <c r="G115" s="37">
        <f t="shared" si="16"/>
        <v>22.867132867132867</v>
      </c>
      <c r="H115" s="37">
        <f t="shared" si="15"/>
        <v>30.277777777777775</v>
      </c>
    </row>
    <row r="116" spans="1:8" ht="31.5" x14ac:dyDescent="0.2">
      <c r="A116" s="19" t="s">
        <v>184</v>
      </c>
      <c r="B116" s="10" t="s">
        <v>185</v>
      </c>
      <c r="C116" s="23" t="s">
        <v>9</v>
      </c>
      <c r="D116" s="68">
        <v>0.7</v>
      </c>
      <c r="E116" s="68">
        <v>3</v>
      </c>
      <c r="F116" s="23">
        <v>0.48</v>
      </c>
      <c r="G116" s="37">
        <f t="shared" si="16"/>
        <v>68.571428571428569</v>
      </c>
      <c r="H116" s="37">
        <f t="shared" si="15"/>
        <v>16</v>
      </c>
    </row>
    <row r="117" spans="1:8" ht="31.5" x14ac:dyDescent="0.2">
      <c r="A117" s="19" t="s">
        <v>186</v>
      </c>
      <c r="B117" s="10" t="s">
        <v>187</v>
      </c>
      <c r="C117" s="23" t="s">
        <v>9</v>
      </c>
      <c r="D117" s="68">
        <v>5.8</v>
      </c>
      <c r="E117" s="68">
        <v>6.1</v>
      </c>
      <c r="F117" s="23">
        <v>0.68</v>
      </c>
      <c r="G117" s="37">
        <f t="shared" si="16"/>
        <v>11.724137931034484</v>
      </c>
      <c r="H117" s="37">
        <f t="shared" si="15"/>
        <v>11.147540983606559</v>
      </c>
    </row>
    <row r="118" spans="1:8" ht="15.75" x14ac:dyDescent="0.2">
      <c r="A118" s="19" t="s">
        <v>188</v>
      </c>
      <c r="B118" s="10" t="s">
        <v>189</v>
      </c>
      <c r="C118" s="23" t="s">
        <v>9</v>
      </c>
      <c r="D118" s="68">
        <v>1.6</v>
      </c>
      <c r="E118" s="68">
        <v>4.7</v>
      </c>
      <c r="F118" s="23">
        <v>0.56000000000000005</v>
      </c>
      <c r="G118" s="37">
        <f t="shared" si="16"/>
        <v>35</v>
      </c>
      <c r="H118" s="37">
        <f t="shared" si="15"/>
        <v>11.914893617021278</v>
      </c>
    </row>
    <row r="119" spans="1:8" ht="15.75" x14ac:dyDescent="0.2">
      <c r="A119" s="19" t="s">
        <v>192</v>
      </c>
      <c r="B119" s="10" t="s">
        <v>191</v>
      </c>
      <c r="C119" s="23" t="s">
        <v>9</v>
      </c>
      <c r="D119" s="68">
        <v>0</v>
      </c>
      <c r="E119" s="68">
        <v>8.6999999999999993</v>
      </c>
      <c r="F119" s="83">
        <v>5.85</v>
      </c>
      <c r="G119" s="37">
        <v>0</v>
      </c>
      <c r="H119" s="37">
        <f t="shared" si="15"/>
        <v>67.241379310344826</v>
      </c>
    </row>
    <row r="120" spans="1:8" ht="15.75" x14ac:dyDescent="0.2">
      <c r="A120" s="19" t="s">
        <v>190</v>
      </c>
      <c r="B120" s="10" t="s">
        <v>193</v>
      </c>
      <c r="C120" s="23" t="s">
        <v>9</v>
      </c>
      <c r="D120" s="68">
        <v>1773.2</v>
      </c>
      <c r="E120" s="68">
        <v>-1.1000000000000001</v>
      </c>
      <c r="F120" s="23">
        <v>-2.95</v>
      </c>
      <c r="G120" s="37">
        <f t="shared" si="16"/>
        <v>-0.16636589217234379</v>
      </c>
      <c r="H120" s="37">
        <f t="shared" si="15"/>
        <v>268.18181818181819</v>
      </c>
    </row>
    <row r="121" spans="1:8" ht="15.75" x14ac:dyDescent="0.25">
      <c r="A121" s="19" t="s">
        <v>194</v>
      </c>
      <c r="B121" s="53" t="s">
        <v>195</v>
      </c>
      <c r="C121" s="23" t="s">
        <v>9</v>
      </c>
      <c r="D121" s="68">
        <v>68.3</v>
      </c>
      <c r="E121" s="68">
        <v>91.4</v>
      </c>
      <c r="F121" s="23">
        <v>51.4</v>
      </c>
      <c r="G121" s="37">
        <f t="shared" si="16"/>
        <v>75.256222547584187</v>
      </c>
      <c r="H121" s="37">
        <f t="shared" si="15"/>
        <v>56.236323851203494</v>
      </c>
    </row>
    <row r="122" spans="1:8" ht="15.75" x14ac:dyDescent="0.25">
      <c r="A122" s="19" t="s">
        <v>196</v>
      </c>
      <c r="B122" s="53" t="s">
        <v>197</v>
      </c>
      <c r="C122" s="23" t="s">
        <v>9</v>
      </c>
      <c r="D122" s="68">
        <v>1008.21</v>
      </c>
      <c r="E122" s="68">
        <v>885.6</v>
      </c>
      <c r="F122" s="23">
        <v>266.14</v>
      </c>
      <c r="G122" s="37">
        <f t="shared" si="16"/>
        <v>26.397278344789278</v>
      </c>
      <c r="H122" s="37">
        <f t="shared" si="15"/>
        <v>30.051942186088525</v>
      </c>
    </row>
    <row r="123" spans="1:8" ht="15.75" x14ac:dyDescent="0.2">
      <c r="A123" s="19" t="s">
        <v>198</v>
      </c>
      <c r="B123" s="10" t="s">
        <v>199</v>
      </c>
      <c r="C123" s="23" t="s">
        <v>9</v>
      </c>
      <c r="D123" s="68">
        <v>668.9</v>
      </c>
      <c r="E123" s="68">
        <v>601.70000000000005</v>
      </c>
      <c r="F123" s="23">
        <v>29.89</v>
      </c>
      <c r="G123" s="37">
        <f t="shared" si="16"/>
        <v>4.4685304230826732</v>
      </c>
      <c r="H123" s="37">
        <f t="shared" si="15"/>
        <v>4.967591823167691</v>
      </c>
    </row>
    <row r="124" spans="1:8" ht="15.75" x14ac:dyDescent="0.2">
      <c r="A124" s="19" t="s">
        <v>200</v>
      </c>
      <c r="B124" s="10" t="s">
        <v>202</v>
      </c>
      <c r="C124" s="23" t="s">
        <v>9</v>
      </c>
      <c r="D124" s="68">
        <v>27.8</v>
      </c>
      <c r="E124" s="68">
        <v>82</v>
      </c>
      <c r="F124" s="23">
        <v>17.43</v>
      </c>
      <c r="G124" s="37">
        <f t="shared" si="16"/>
        <v>62.697841726618698</v>
      </c>
      <c r="H124" s="37">
        <f t="shared" si="15"/>
        <v>21.256097560975608</v>
      </c>
    </row>
    <row r="125" spans="1:8" ht="47.25" x14ac:dyDescent="0.2">
      <c r="A125" s="19" t="s">
        <v>201</v>
      </c>
      <c r="B125" s="40" t="s">
        <v>203</v>
      </c>
      <c r="C125" s="41" t="s">
        <v>9</v>
      </c>
      <c r="D125" s="68">
        <v>2808.9</v>
      </c>
      <c r="E125" s="68">
        <v>2526.6</v>
      </c>
      <c r="F125" s="23">
        <v>643.89</v>
      </c>
      <c r="G125" s="37">
        <f t="shared" si="16"/>
        <v>22.9232083733846</v>
      </c>
      <c r="H125" s="37">
        <f t="shared" si="15"/>
        <v>25.484445499881264</v>
      </c>
    </row>
    <row r="126" spans="1:8" ht="15.75" x14ac:dyDescent="0.2">
      <c r="A126" s="30" t="s">
        <v>205</v>
      </c>
      <c r="B126" s="14" t="s">
        <v>204</v>
      </c>
      <c r="C126" s="12" t="s">
        <v>9</v>
      </c>
      <c r="D126" s="50">
        <v>287.10000000000002</v>
      </c>
      <c r="E126" s="68">
        <v>303.8</v>
      </c>
      <c r="F126" s="23">
        <v>98.12</v>
      </c>
      <c r="G126" s="37">
        <f t="shared" si="16"/>
        <v>34.17624521072797</v>
      </c>
      <c r="H126" s="37">
        <f t="shared" si="15"/>
        <v>32.297564186965111</v>
      </c>
    </row>
    <row r="127" spans="1:8" ht="31.5" x14ac:dyDescent="0.2">
      <c r="A127" s="30" t="s">
        <v>207</v>
      </c>
      <c r="B127" s="14" t="s">
        <v>206</v>
      </c>
      <c r="C127" s="12" t="s">
        <v>9</v>
      </c>
      <c r="D127" s="50">
        <v>38</v>
      </c>
      <c r="E127" s="68">
        <v>21</v>
      </c>
      <c r="F127" s="23">
        <v>4.2300000000000004</v>
      </c>
      <c r="G127" s="37">
        <f t="shared" si="16"/>
        <v>11.131578947368421</v>
      </c>
      <c r="H127" s="37">
        <f t="shared" si="15"/>
        <v>20.142857142857146</v>
      </c>
    </row>
    <row r="128" spans="1:8" ht="31.5" x14ac:dyDescent="0.2">
      <c r="A128" s="30" t="s">
        <v>208</v>
      </c>
      <c r="B128" s="14" t="s">
        <v>261</v>
      </c>
      <c r="C128" s="12" t="s">
        <v>9</v>
      </c>
      <c r="D128" s="50">
        <v>252.1</v>
      </c>
      <c r="E128" s="68">
        <v>185.9</v>
      </c>
      <c r="F128" s="23">
        <v>19.989999999999998</v>
      </c>
      <c r="G128" s="37">
        <f t="shared" si="16"/>
        <v>7.9293930979769929</v>
      </c>
      <c r="H128" s="37">
        <f t="shared" si="15"/>
        <v>10.753093060785366</v>
      </c>
    </row>
    <row r="129" spans="1:8" ht="15.75" x14ac:dyDescent="0.2">
      <c r="A129" s="30" t="s">
        <v>212</v>
      </c>
      <c r="B129" s="14" t="s">
        <v>209</v>
      </c>
      <c r="C129" s="12" t="s">
        <v>9</v>
      </c>
      <c r="D129" s="50">
        <v>1</v>
      </c>
      <c r="E129" s="68">
        <v>1</v>
      </c>
      <c r="F129" s="23">
        <v>0.31</v>
      </c>
      <c r="G129" s="37">
        <f t="shared" si="16"/>
        <v>31</v>
      </c>
      <c r="H129" s="37">
        <f t="shared" si="15"/>
        <v>31</v>
      </c>
    </row>
    <row r="130" spans="1:8" ht="15.75" x14ac:dyDescent="0.2">
      <c r="A130" s="30" t="s">
        <v>213</v>
      </c>
      <c r="B130" s="14" t="s">
        <v>210</v>
      </c>
      <c r="C130" s="12" t="s">
        <v>9</v>
      </c>
      <c r="D130" s="50">
        <v>61.6</v>
      </c>
      <c r="E130" s="68">
        <v>15</v>
      </c>
      <c r="F130" s="83">
        <v>4.1900000000000004</v>
      </c>
      <c r="G130" s="37">
        <f t="shared" si="16"/>
        <v>6.8019480519480524</v>
      </c>
      <c r="H130" s="37">
        <v>0</v>
      </c>
    </row>
    <row r="131" spans="1:8" ht="15.75" x14ac:dyDescent="0.2">
      <c r="A131" s="30" t="s">
        <v>214</v>
      </c>
      <c r="B131" s="14" t="s">
        <v>211</v>
      </c>
      <c r="C131" s="12" t="s">
        <v>9</v>
      </c>
      <c r="D131" s="50">
        <v>184.1</v>
      </c>
      <c r="E131" s="68">
        <v>161.80000000000001</v>
      </c>
      <c r="F131" s="23">
        <v>15.02</v>
      </c>
      <c r="G131" s="37">
        <f t="shared" si="16"/>
        <v>8.1586094513851162</v>
      </c>
      <c r="H131" s="37">
        <f t="shared" si="15"/>
        <v>9.2830655129789861</v>
      </c>
    </row>
    <row r="132" spans="1:8" ht="15.75" x14ac:dyDescent="0.2">
      <c r="A132" s="30" t="s">
        <v>215</v>
      </c>
      <c r="B132" s="14" t="s">
        <v>216</v>
      </c>
      <c r="C132" s="12" t="s">
        <v>9</v>
      </c>
      <c r="D132" s="50">
        <v>0</v>
      </c>
      <c r="E132" s="68">
        <v>0</v>
      </c>
      <c r="F132" s="74">
        <v>0</v>
      </c>
      <c r="G132" s="37">
        <v>0</v>
      </c>
      <c r="H132" s="37">
        <v>0</v>
      </c>
    </row>
    <row r="133" spans="1:8" ht="15.75" x14ac:dyDescent="0.2">
      <c r="A133" s="30" t="s">
        <v>218</v>
      </c>
      <c r="B133" s="14" t="s">
        <v>217</v>
      </c>
      <c r="C133" s="12" t="s">
        <v>9</v>
      </c>
      <c r="D133" s="50">
        <v>2.2000000000000002</v>
      </c>
      <c r="E133" s="68">
        <v>3.6</v>
      </c>
      <c r="F133" s="74">
        <v>0</v>
      </c>
      <c r="G133" s="37">
        <f t="shared" si="16"/>
        <v>0</v>
      </c>
      <c r="H133" s="37">
        <f t="shared" si="15"/>
        <v>0</v>
      </c>
    </row>
    <row r="134" spans="1:8" ht="39.75" customHeight="1" x14ac:dyDescent="0.2">
      <c r="A134" s="30" t="s">
        <v>220</v>
      </c>
      <c r="B134" s="15" t="s">
        <v>219</v>
      </c>
      <c r="C134" s="9" t="s">
        <v>9</v>
      </c>
      <c r="D134" s="50">
        <v>394.4</v>
      </c>
      <c r="E134" s="68">
        <v>239.2</v>
      </c>
      <c r="F134" s="23">
        <v>64.06</v>
      </c>
      <c r="G134" s="37">
        <f t="shared" si="16"/>
        <v>16.24239350912779</v>
      </c>
      <c r="H134" s="37">
        <f t="shared" si="15"/>
        <v>26.780936454849503</v>
      </c>
    </row>
    <row r="135" spans="1:8" ht="22.5" customHeight="1" x14ac:dyDescent="0.2">
      <c r="A135" s="30" t="s">
        <v>225</v>
      </c>
      <c r="B135" s="14" t="s">
        <v>221</v>
      </c>
      <c r="C135" s="12" t="s">
        <v>9</v>
      </c>
      <c r="D135" s="50">
        <v>41.5</v>
      </c>
      <c r="E135" s="68">
        <v>44.8</v>
      </c>
      <c r="F135" s="23">
        <v>0.85</v>
      </c>
      <c r="G135" s="37">
        <f t="shared" si="16"/>
        <v>2.0481927710843375</v>
      </c>
      <c r="H135" s="37">
        <f t="shared" si="15"/>
        <v>1.8973214285714288</v>
      </c>
    </row>
    <row r="136" spans="1:8" ht="15.75" customHeight="1" x14ac:dyDescent="0.2">
      <c r="A136" s="30" t="s">
        <v>226</v>
      </c>
      <c r="B136" s="14" t="s">
        <v>222</v>
      </c>
      <c r="C136" s="12" t="s">
        <v>9</v>
      </c>
      <c r="D136" s="50">
        <v>230.6</v>
      </c>
      <c r="E136" s="68">
        <v>81.3</v>
      </c>
      <c r="F136" s="74">
        <v>35.799999999999997</v>
      </c>
      <c r="G136" s="37">
        <f t="shared" si="16"/>
        <v>15.52471812662619</v>
      </c>
      <c r="H136" s="37">
        <f t="shared" si="15"/>
        <v>44.034440344403443</v>
      </c>
    </row>
    <row r="137" spans="1:8" ht="20.25" customHeight="1" x14ac:dyDescent="0.2">
      <c r="A137" s="30" t="s">
        <v>227</v>
      </c>
      <c r="B137" s="14" t="s">
        <v>223</v>
      </c>
      <c r="C137" s="12" t="s">
        <v>9</v>
      </c>
      <c r="D137" s="50">
        <v>119.9</v>
      </c>
      <c r="E137" s="68">
        <v>113</v>
      </c>
      <c r="F137" s="23">
        <v>27.4</v>
      </c>
      <c r="G137" s="37">
        <f t="shared" si="16"/>
        <v>22.852376980817347</v>
      </c>
      <c r="H137" s="37">
        <f t="shared" si="15"/>
        <v>24.247787610619469</v>
      </c>
    </row>
    <row r="138" spans="1:8" ht="20.25" customHeight="1" x14ac:dyDescent="0.2">
      <c r="A138" s="30" t="s">
        <v>228</v>
      </c>
      <c r="B138" s="15" t="s">
        <v>224</v>
      </c>
      <c r="C138" s="12" t="s">
        <v>9</v>
      </c>
      <c r="D138" s="50">
        <v>2.6</v>
      </c>
      <c r="E138" s="68">
        <v>7.6</v>
      </c>
      <c r="F138" s="74">
        <v>0</v>
      </c>
      <c r="G138" s="37">
        <f t="shared" si="16"/>
        <v>0</v>
      </c>
      <c r="H138" s="37">
        <f t="shared" si="15"/>
        <v>0</v>
      </c>
    </row>
    <row r="139" spans="1:8" ht="20.25" customHeight="1" x14ac:dyDescent="0.2">
      <c r="A139" s="30" t="s">
        <v>232</v>
      </c>
      <c r="B139" s="15" t="s">
        <v>229</v>
      </c>
      <c r="C139" s="17" t="s">
        <v>9</v>
      </c>
      <c r="D139" s="50">
        <v>1505.1</v>
      </c>
      <c r="E139" s="68">
        <v>1457.3</v>
      </c>
      <c r="F139" s="23">
        <v>367.98</v>
      </c>
      <c r="G139" s="37">
        <f t="shared" si="16"/>
        <v>24.448873828981466</v>
      </c>
      <c r="H139" s="37">
        <f t="shared" si="15"/>
        <v>25.250806285596656</v>
      </c>
    </row>
    <row r="140" spans="1:8" ht="20.25" customHeight="1" x14ac:dyDescent="0.2">
      <c r="A140" s="30" t="s">
        <v>233</v>
      </c>
      <c r="B140" s="14" t="s">
        <v>230</v>
      </c>
      <c r="C140" s="12" t="s">
        <v>9</v>
      </c>
      <c r="D140" s="50">
        <v>566.20000000000005</v>
      </c>
      <c r="E140" s="68">
        <v>552.6</v>
      </c>
      <c r="F140" s="23">
        <v>141.88999999999999</v>
      </c>
      <c r="G140" s="37">
        <f t="shared" si="16"/>
        <v>25.060049452490279</v>
      </c>
      <c r="H140" s="37">
        <f t="shared" si="15"/>
        <v>25.676800579080705</v>
      </c>
    </row>
    <row r="141" spans="1:8" ht="20.25" customHeight="1" x14ac:dyDescent="0.2">
      <c r="A141" s="30" t="s">
        <v>234</v>
      </c>
      <c r="B141" s="15" t="s">
        <v>231</v>
      </c>
      <c r="C141" s="9" t="s">
        <v>9</v>
      </c>
      <c r="D141" s="50">
        <v>733.1</v>
      </c>
      <c r="E141" s="68">
        <v>720.8</v>
      </c>
      <c r="F141" s="23">
        <v>185.73</v>
      </c>
      <c r="G141" s="37">
        <f t="shared" si="16"/>
        <v>25.334879279770835</v>
      </c>
      <c r="H141" s="37">
        <f t="shared" si="15"/>
        <v>25.767203107658158</v>
      </c>
    </row>
    <row r="142" spans="1:8" ht="20.25" customHeight="1" x14ac:dyDescent="0.2">
      <c r="A142" s="30" t="s">
        <v>241</v>
      </c>
      <c r="B142" s="14" t="s">
        <v>235</v>
      </c>
      <c r="C142" s="12" t="s">
        <v>9</v>
      </c>
      <c r="D142" s="50">
        <v>142.1</v>
      </c>
      <c r="E142" s="68">
        <v>117.3</v>
      </c>
      <c r="F142" s="23">
        <v>31.73</v>
      </c>
      <c r="G142" s="37">
        <f t="shared" si="16"/>
        <v>22.329345531315976</v>
      </c>
      <c r="H142" s="37">
        <f t="shared" si="15"/>
        <v>27.050298380221655</v>
      </c>
    </row>
    <row r="143" spans="1:8" ht="20.25" customHeight="1" x14ac:dyDescent="0.2">
      <c r="A143" s="30" t="s">
        <v>242</v>
      </c>
      <c r="B143" s="14" t="s">
        <v>236</v>
      </c>
      <c r="C143" s="12" t="s">
        <v>9</v>
      </c>
      <c r="D143" s="50">
        <v>2.5</v>
      </c>
      <c r="E143" s="68">
        <v>2.2999999999999998</v>
      </c>
      <c r="F143" s="23">
        <v>0.76</v>
      </c>
      <c r="G143" s="37">
        <f t="shared" si="16"/>
        <v>30.4</v>
      </c>
      <c r="H143" s="37">
        <f t="shared" si="15"/>
        <v>33.04347826086957</v>
      </c>
    </row>
    <row r="144" spans="1:8" ht="20.25" customHeight="1" x14ac:dyDescent="0.2">
      <c r="A144" s="30" t="s">
        <v>243</v>
      </c>
      <c r="B144" s="14" t="s">
        <v>237</v>
      </c>
      <c r="C144" s="12" t="s">
        <v>9</v>
      </c>
      <c r="D144" s="50">
        <v>0.3</v>
      </c>
      <c r="E144" s="68">
        <v>0.3</v>
      </c>
      <c r="F144" s="83">
        <v>0.08</v>
      </c>
      <c r="G144" s="37">
        <f t="shared" si="16"/>
        <v>26.666666666666668</v>
      </c>
      <c r="H144" s="37">
        <f t="shared" si="15"/>
        <v>26.666666666666668</v>
      </c>
    </row>
    <row r="145" spans="1:8" ht="20.25" customHeight="1" x14ac:dyDescent="0.2">
      <c r="A145" s="30" t="s">
        <v>244</v>
      </c>
      <c r="B145" s="14" t="s">
        <v>238</v>
      </c>
      <c r="C145" s="12" t="s">
        <v>9</v>
      </c>
      <c r="D145" s="50">
        <v>39.4</v>
      </c>
      <c r="E145" s="68">
        <v>38.700000000000003</v>
      </c>
      <c r="F145" s="23">
        <v>10.26</v>
      </c>
      <c r="G145" s="37">
        <f t="shared" si="16"/>
        <v>26.040609137055839</v>
      </c>
      <c r="H145" s="37">
        <f t="shared" si="15"/>
        <v>26.511627906976742</v>
      </c>
    </row>
    <row r="146" spans="1:8" ht="20.25" customHeight="1" x14ac:dyDescent="0.2">
      <c r="A146" s="30" t="s">
        <v>245</v>
      </c>
      <c r="B146" s="14" t="s">
        <v>239</v>
      </c>
      <c r="C146" s="12" t="s">
        <v>9</v>
      </c>
      <c r="D146" s="50">
        <v>145.30000000000001</v>
      </c>
      <c r="E146" s="68">
        <v>153.19999999999999</v>
      </c>
      <c r="F146" s="23">
        <v>46.69</v>
      </c>
      <c r="G146" s="37">
        <f t="shared" si="16"/>
        <v>32.13351686166552</v>
      </c>
      <c r="H146" s="37">
        <f t="shared" si="15"/>
        <v>30.476501305483026</v>
      </c>
    </row>
    <row r="147" spans="1:8" ht="20.25" customHeight="1" x14ac:dyDescent="0.2">
      <c r="A147" s="30" t="s">
        <v>246</v>
      </c>
      <c r="B147" s="11" t="s">
        <v>240</v>
      </c>
      <c r="C147" s="12" t="s">
        <v>9</v>
      </c>
      <c r="D147" s="50">
        <v>-49.8</v>
      </c>
      <c r="E147" s="68">
        <v>104.5</v>
      </c>
      <c r="F147" s="23">
        <v>-57.4</v>
      </c>
      <c r="G147" s="37">
        <f t="shared" si="16"/>
        <v>115.26104417670683</v>
      </c>
      <c r="H147" s="37">
        <f t="shared" si="15"/>
        <v>-54.928229665071768</v>
      </c>
    </row>
    <row r="148" spans="1:8" ht="20.25" customHeight="1" x14ac:dyDescent="0.25">
      <c r="A148" s="30"/>
      <c r="B148" s="95" t="s">
        <v>247</v>
      </c>
      <c r="C148" s="96"/>
      <c r="D148" s="97"/>
      <c r="E148" s="26"/>
      <c r="F148" s="23"/>
      <c r="G148" s="24"/>
      <c r="H148" s="24"/>
    </row>
    <row r="149" spans="1:8" ht="39" customHeight="1" x14ac:dyDescent="0.25">
      <c r="A149" s="30" t="s">
        <v>253</v>
      </c>
      <c r="B149" s="98" t="s">
        <v>252</v>
      </c>
      <c r="C149" s="99"/>
      <c r="D149" s="97"/>
      <c r="E149" s="26"/>
      <c r="F149" s="23"/>
      <c r="G149" s="24"/>
      <c r="H149" s="24"/>
    </row>
    <row r="150" spans="1:8" ht="71.25" customHeight="1" x14ac:dyDescent="0.2">
      <c r="A150" s="30" t="s">
        <v>254</v>
      </c>
      <c r="B150" s="71" t="s">
        <v>248</v>
      </c>
      <c r="C150" s="72" t="s">
        <v>4</v>
      </c>
      <c r="D150" s="81">
        <v>68</v>
      </c>
      <c r="E150" s="67">
        <v>77</v>
      </c>
      <c r="F150" s="13">
        <v>77</v>
      </c>
      <c r="G150" s="37">
        <f>F150/D150*100</f>
        <v>113.23529411764706</v>
      </c>
      <c r="H150" s="37">
        <f>F150/E150*100</f>
        <v>100</v>
      </c>
    </row>
    <row r="151" spans="1:8" ht="48" customHeight="1" x14ac:dyDescent="0.2">
      <c r="A151" s="30" t="s">
        <v>255</v>
      </c>
      <c r="B151" s="71" t="s">
        <v>249</v>
      </c>
      <c r="C151" s="72" t="s">
        <v>8</v>
      </c>
      <c r="D151" s="50">
        <v>61.33</v>
      </c>
      <c r="E151" s="68">
        <v>70.599999999999994</v>
      </c>
      <c r="F151" s="13">
        <v>82.7</v>
      </c>
      <c r="G151" s="37">
        <f>F151/D151*100</f>
        <v>134.84428501548996</v>
      </c>
      <c r="H151" s="37">
        <f>F151/E151*100</f>
        <v>117.13881019830031</v>
      </c>
    </row>
    <row r="152" spans="1:8" ht="67.5" customHeight="1" x14ac:dyDescent="0.2">
      <c r="A152" s="30" t="s">
        <v>256</v>
      </c>
      <c r="B152" s="71" t="s">
        <v>250</v>
      </c>
      <c r="C152" s="72" t="s">
        <v>251</v>
      </c>
      <c r="D152" s="69">
        <v>15</v>
      </c>
      <c r="E152" s="67">
        <v>15</v>
      </c>
      <c r="F152" s="13">
        <v>15</v>
      </c>
      <c r="G152" s="37">
        <f>F152/D152*100</f>
        <v>100</v>
      </c>
      <c r="H152" s="37">
        <f>F152/E152*100</f>
        <v>100</v>
      </c>
    </row>
    <row r="153" spans="1:8" ht="15.75" x14ac:dyDescent="0.25">
      <c r="A153" s="51"/>
      <c r="B153" s="52"/>
      <c r="C153" s="80"/>
      <c r="D153" s="46"/>
      <c r="E153" s="26"/>
      <c r="F153" s="23"/>
      <c r="G153" s="24"/>
      <c r="H153" s="24"/>
    </row>
    <row r="154" spans="1:8" ht="15.75" x14ac:dyDescent="0.2">
      <c r="A154" s="33"/>
      <c r="B154" s="54"/>
      <c r="C154" s="55"/>
      <c r="D154" s="33"/>
      <c r="E154" s="33"/>
      <c r="F154" s="56"/>
      <c r="G154" s="57"/>
      <c r="H154" s="57"/>
    </row>
    <row r="155" spans="1:8" ht="15.75" x14ac:dyDescent="0.2">
      <c r="A155" s="33"/>
      <c r="B155" s="58"/>
      <c r="C155" s="55"/>
      <c r="D155" s="33"/>
      <c r="E155" s="33"/>
      <c r="F155" s="56"/>
      <c r="G155" s="57"/>
      <c r="H155" s="57"/>
    </row>
    <row r="156" spans="1:8" ht="15.75" x14ac:dyDescent="0.2">
      <c r="A156" s="33"/>
      <c r="B156" s="58"/>
      <c r="C156" s="55"/>
      <c r="D156" s="33"/>
      <c r="E156" s="33"/>
      <c r="F156" s="56"/>
      <c r="G156" s="57"/>
      <c r="H156" s="57"/>
    </row>
    <row r="157" spans="1:8" ht="15.75" x14ac:dyDescent="0.2">
      <c r="A157" s="33"/>
      <c r="B157" s="59"/>
      <c r="C157" s="55"/>
      <c r="D157" s="33"/>
      <c r="E157" s="33"/>
      <c r="F157" s="56"/>
      <c r="G157" s="57"/>
      <c r="H157" s="57"/>
    </row>
    <row r="158" spans="1:8" ht="15.75" x14ac:dyDescent="0.2">
      <c r="A158" s="33"/>
      <c r="B158" s="59"/>
      <c r="C158" s="55"/>
      <c r="D158" s="33"/>
      <c r="E158" s="33"/>
      <c r="F158" s="56"/>
      <c r="G158" s="57"/>
      <c r="H158" s="57"/>
    </row>
    <row r="159" spans="1:8" ht="15.75" x14ac:dyDescent="0.2">
      <c r="A159" s="33"/>
      <c r="B159" s="59"/>
      <c r="C159" s="55"/>
      <c r="D159" s="33"/>
      <c r="E159" s="33"/>
      <c r="F159" s="56"/>
      <c r="G159" s="57"/>
      <c r="H159" s="57"/>
    </row>
    <row r="160" spans="1:8" ht="15.75" x14ac:dyDescent="0.2">
      <c r="A160" s="33"/>
      <c r="B160" s="59"/>
      <c r="C160" s="55"/>
      <c r="D160" s="33"/>
      <c r="E160" s="33"/>
      <c r="F160" s="56"/>
      <c r="G160" s="57"/>
      <c r="H160" s="57"/>
    </row>
  </sheetData>
  <sheetProtection formatCells="0" formatColumns="0" formatRows="0"/>
  <mergeCells count="31">
    <mergeCell ref="D1:H1"/>
    <mergeCell ref="A2:H2"/>
    <mergeCell ref="B31:D31"/>
    <mergeCell ref="B33:D33"/>
    <mergeCell ref="B25:B26"/>
    <mergeCell ref="B27:B28"/>
    <mergeCell ref="B29:B30"/>
    <mergeCell ref="A27:A28"/>
    <mergeCell ref="B6:H6"/>
    <mergeCell ref="B7:H7"/>
    <mergeCell ref="B8:H8"/>
    <mergeCell ref="B24:H24"/>
    <mergeCell ref="A62:A63"/>
    <mergeCell ref="B68:D68"/>
    <mergeCell ref="B56:D56"/>
    <mergeCell ref="B69:D69"/>
    <mergeCell ref="B66:D66"/>
    <mergeCell ref="B62:B63"/>
    <mergeCell ref="C62:C63"/>
    <mergeCell ref="D62:D63"/>
    <mergeCell ref="F62:F63"/>
    <mergeCell ref="G62:G63"/>
    <mergeCell ref="H62:H63"/>
    <mergeCell ref="B32:D32"/>
    <mergeCell ref="B50:B51"/>
    <mergeCell ref="B55:D55"/>
    <mergeCell ref="B97:D97"/>
    <mergeCell ref="B98:D98"/>
    <mergeCell ref="B148:D148"/>
    <mergeCell ref="B149:D149"/>
    <mergeCell ref="E62:E63"/>
  </mergeCells>
  <pageMargins left="0.39370078740157483" right="0.39370078740157483" top="0.59055118110236227" bottom="0.39370078740157483" header="0.31496062992125984" footer="0.31496062992125984"/>
  <pageSetup paperSize="9" scale="78" firstPageNumber="5" fitToHeight="0" orientation="landscape" useFirstPageNumber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CF62C811153A746A7846127A5B7E07D" ma:contentTypeVersion="0" ma:contentTypeDescription="Создание документа." ma:contentTypeScope="" ma:versionID="3db4f1f9d85d689f2675fbeec8d8626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3D8A51-666A-4204-B828-6DF26F92CEB8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FE7A012-8087-491A-823E-6813E705F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042889-C51A-4882-ACE4-C099CD1D64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Макеева Е.А.</dc:creator>
  <cp:lastModifiedBy>Валентина Зубарева</cp:lastModifiedBy>
  <cp:lastPrinted>2025-11-18T05:16:23Z</cp:lastPrinted>
  <dcterms:created xsi:type="dcterms:W3CDTF">2023-10-11T05:58:55Z</dcterms:created>
  <dcterms:modified xsi:type="dcterms:W3CDTF">2025-12-01T05:54:27Z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0x010100FCF62C811153A746A7846127A5B7E07D</vt:lpwstr>
  </property>
</Properties>
</file>